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22　鎌ケ谷市○\"/>
    </mc:Choice>
  </mc:AlternateContent>
  <xr:revisionPtr revIDLastSave="0" documentId="13_ncr:1_{58B9B877-31B6-4378-AC75-9725CB290AE3}" xr6:coauthVersionLast="47" xr6:coauthVersionMax="47" xr10:uidLastSave="{00000000-0000-0000-0000-000000000000}"/>
  <bookViews>
    <workbookView xWindow="-28920" yWindow="-88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<sst xmlns="http://schemas.openxmlformats.org/spreadsheetml/2006/main" count="1060" uniqueCount="557">
  <si>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</si>
  <si>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</si>
  <si>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</si>
  <si>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</si>
  <si>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</si>
  <si>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</si>
  <si>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</si>
  <si>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</si>
  <si>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</si>
  <si>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</si>
  <si>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</si>
  <si>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</si>
  <si>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</si>
  <si>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</si>
  <si>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</si>
  <si>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</si>
  <si>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</si>
  <si>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</si>
  <si>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</si>
  <si>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</si>
  <si>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</si>
  <si>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</si>
  <si>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</si>
  <si>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</si>
  <si>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</si>
  <si>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</si>
  <si>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</si>
  <si>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</si>
  <si>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</si>
  <si>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</si>
  <si>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</si>
  <si>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</si>
  <si>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</si>
  <si>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</si>
  <si>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</si>
  <si>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</si>
  <si>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</si>
  <si>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</si>
  <si>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</si>
  <si>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</si>
  <si>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</si>
  <si>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</si>
  <si>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</si>
  <si>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</si>
  <si>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</si>
  <si>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</si>
  <si>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</si>
  <si>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</si>
  <si>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</si>
  <si>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</si>
  <si>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</si>
  <si>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</si>
  <si>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</si>
  <si>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</si>
  <si>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</si>
  <si>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</si>
  <si>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</si>
  <si>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</si>
  <si>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</si>
  <si>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</si>
  <si>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</si>
  <si>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</si>
  <si>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</si>
  <si>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</si>
  <si>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</si>
  <si>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</si>
  <si>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</si>
  <si>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</si>
  <si>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</si>
  <si>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</si>
  <si>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</si>
  <si>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</si>
  <si>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</si>
  <si>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</si>
  <si>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</si>
  <si>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</si>
  <si>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</si>
  <si>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</si>
  <si>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</si>
  <si>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</si>
  <si>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</si>
  <si>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</si>
  <si>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</si>
  <si>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</si>
  <si>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</si>
  <si>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</si>
  <si>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</si>
  <si>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</si>
  <si>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</si>
  <si>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</si>
  <si>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</si>
  <si>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</si>
  <si>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</si>
  <si>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</si>
  <si>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</si>
  <si>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</si>
  <si>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</si>
  <si>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</si>
  <si>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</si>
  <si>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</si>
  <si>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</si>
  <si>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</si>
  <si>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</si>
  <si>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</si>
  <si>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</si>
  <si>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</si>
  <si>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</si>
  <si>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</si>
  <si>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</si>
  <si>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</si>
  <si>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</si>
  <si>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</si>
  <si>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</si>
  <si>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</si>
  <si>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</si>
  <si>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</si>
  <si>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</si>
  <si>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</si>
  <si>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</si>
  <si>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</si>
  <si>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</si>
  <si>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</si>
  <si>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</si>
  <si>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</si>
  <si>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</si>
  <si>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</si>
  <si>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</si>
  <si>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</si>
  <si>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</si>
  <si>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</si>
  <si>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</si>
  <si>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</si>
  <si>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</si>
  <si>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</si>
  <si>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</si>
  <si>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</si>
  <si>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</si>
  <si>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</si>
  <si>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</si>
  <si>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</si>
  <si>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</si>
  <si>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</si>
  <si>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</si>
  <si>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</si>
  <si>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</si>
  <si>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</si>
  <si>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</si>
  <si>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</si>
  <si>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</si>
  <si>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</si>
  <si>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</si>
  <si>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</si>
  <si>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</si>
  <si>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</si>
  <si>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</si>
  <si>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</si>
  <si>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</si>
  <si>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</si>
  <si>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</si>
  <si>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</si>
  <si>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</si>
  <si>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</si>
  <si>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</si>
  <si>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</si>
  <si>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</si>
  <si>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</si>
  <si>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</si>
  <si>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</si>
  <si>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</si>
  <si>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</si>
  <si>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</si>
  <si>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</si>
  <si>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</si>
  <si>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</si>
  <si>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</si>
  <si>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</si>
  <si>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</si>
  <si>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</si>
  <si>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</si>
  <si>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</si>
  <si>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</si>
  <si>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</si>
  <si>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</si>
  <si>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</si>
  <si>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</si>
  <si>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</si>
  <si>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</si>
  <si>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</si>
  <si>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</si>
  <si>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</si>
  <si>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</si>
  <si>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</si>
  <si>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</si>
  <si>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</si>
  <si>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</si>
  <si>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</si>
  <si>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</si>
  <si>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</si>
  <si>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</si>
  <si>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</si>
  <si>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</si>
  <si>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</si>
  <si>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</si>
  <si>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千葉県鎌ケ谷市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</si>
  <si>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</si>
  <si>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</si>
  <si>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</si>
  <si>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</si>
  <si>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</si>
  <si>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</si>
  <si>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</si>
  <si>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</si>
  <si>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</si>
  <si>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</si>
  <si>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</si>
  <si>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</si>
  <si>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</si>
  <si>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</si>
  <si>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</si>
  <si>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</si>
  <si>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</si>
  <si>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</si>
  <si>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</si>
  <si>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</si>
  <si>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</si>
  <si>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</si>
  <si>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</si>
  <si>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</si>
  <si>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</si>
  <si>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</si>
  <si>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</si>
  <si>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</si>
  <si>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</si>
  <si>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</si>
  <si>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</si>
  <si>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</si>
  <si>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</si>
  <si>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</si>
  <si>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</si>
  <si>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</si>
  <si>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</si>
  <si>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</si>
  <si>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</si>
  <si>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</si>
  <si>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</si>
  <si>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</si>
  <si>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</si>
  <si>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</si>
  <si>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</si>
  <si>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</si>
  <si>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</si>
  <si>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</si>
  <si>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</si>
  <si>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</si>
  <si>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</si>
  <si>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</si>
  <si>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</si>
  <si>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</si>
  <si>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</si>
  <si>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</si>
  <si>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</si>
  <si>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</si>
  <si>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</si>
  <si>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</si>
  <si>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</si>
  <si>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</si>
  <si>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</si>
  <si>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</si>
  <si>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</si>
  <si>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</si>
  <si>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</si>
  <si>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</si>
  <si>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</si>
  <si>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</si>
  <si>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</si>
  <si>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</si>
  <si>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</si>
  <si>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</si>
  <si>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</si>
  <si>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</si>
  <si>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</si>
  <si>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</si>
  <si>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</si>
  <si>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</si>
  <si>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</si>
  <si>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</si>
  <si>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</si>
  <si>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</si>
  <si>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</si>
  <si>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</si>
  <si>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</si>
  <si>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</si>
  <si>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</si>
  <si>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</si>
  <si>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</si>
  <si>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</si>
  <si>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</si>
  <si>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</si>
  <si>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</si>
  <si>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</si>
  <si>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</si>
  <si>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</si>
  <si>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</si>
  <si>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</si>
  <si>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</si>
  <si>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</si>
  <si>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</si>
  <si>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</si>
  <si>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</si>
  <si>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</si>
  <si>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</si>
  <si>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</si>
  <si>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</si>
  <si>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</si>
  <si>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</si>
  <si>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</si>
  <si>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</si>
  <si>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</si>
  <si>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</si>
  <si>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</si>
  <si>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</si>
  <si>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</si>
  <si>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</si>
  <si>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</si>
  <si>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</si>
  <si>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</si>
  <si>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</si>
  <si>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</si>
  <si>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</si>
  <si>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</si>
  <si>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</si>
  <si>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</si>
  <si>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</si>
  <si>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</si>
  <si>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</si>
  <si>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</si>
  <si>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</si>
  <si>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</si>
  <si>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</si>
  <si>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</si>
  <si>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</si>
  <si>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</si>
  <si>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</si>
  <si>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</si>
  <si>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</si>
  <si>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</si>
  <si>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</si>
  <si>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</si>
  <si>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</si>
  <si>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</si>
  <si>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</si>
  <si>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</si>
  <si>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</si>
  <si>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</si>
  <si>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千葉県鎌ケ谷市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</si>
  <si>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</si>
  <si>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</si>
  <si>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</si>
  <si>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</si>
  <si>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</si>
  <si>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</si>
  <si>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</si>
  <si>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</si>
  <si>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</si>
  <si>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</si>
  <si>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</si>
  <si>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</si>
  <si>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</si>
  <si>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</si>
  <si>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</si>
  <si>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</si>
  <si>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</si>
  <si>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</si>
  <si>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</si>
  <si>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</si>
  <si>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</si>
  <si>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</si>
  <si>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</si>
  <si>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</si>
  <si>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</si>
  <si>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</si>
  <si>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</si>
  <si>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</si>
  <si>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</si>
  <si>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</si>
  <si>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</si>
  <si>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</si>
  <si>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</si>
  <si>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</si>
  <si>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</si>
  <si>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</si>
  <si>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</si>
  <si>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</si>
  <si>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</si>
  <si>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</si>
  <si>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</si>
  <si>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</si>
  <si>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</si>
  <si>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</si>
  <si>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</si>
  <si>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</si>
  <si>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</si>
  <si>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</si>
  <si>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</si>
  <si>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</si>
  <si>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</si>
  <si>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</si>
  <si>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</si>
  <si>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</si>
  <si>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</si>
  <si>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</si>
  <si>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</si>
  <si>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</si>
  <si>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</si>
  <si>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</si>
  <si>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</si>
  <si>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</si>
  <si>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</si>
  <si>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</si>
  <si>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</si>
  <si>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</si>
  <si>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</si>
  <si>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</si>
  <si>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</si>
  <si>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</si>
  <si>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</si>
  <si>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</si>
  <si>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</si>
  <si>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</si>
  <si>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</si>
  <si>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</si>
  <si>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</si>
  <si>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</si>
  <si>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</si>
  <si>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</si>
  <si>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</si>
  <si>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</si>
  <si>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</si>
  <si>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</si>
  <si>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</si>
  <si>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</si>
  <si>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</si>
  <si>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</si>
  <si>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</si>
  <si>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</si>
  <si>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</si>
  <si>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</si>
  <si>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</si>
  <si>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</si>
  <si>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</si>
  <si>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</si>
  <si>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</si>
  <si>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</si>
  <si>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</si>
  <si>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</si>
  <si>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</si>
  <si>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</si>
  <si>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</si>
  <si>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</si>
  <si>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</si>
  <si>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</si>
  <si>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</si>
  <si>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</si>
  <si>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</si>
  <si>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</si>
  <si>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</si>
  <si>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</si>
  <si>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</si>
  <si>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</si>
  <si>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</si>
  <si>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</si>
  <si>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</si>
  <si>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</si>
  <si>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</si>
  <si>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</si>
  <si>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</si>
  <si>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</si>
  <si>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</si>
  <si>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</si>
  <si>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</si>
  <si>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</si>
  <si>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</si>
  <si>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</si>
  <si>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</si>
  <si>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</si>
  <si>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</si>
  <si>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</si>
  <si>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</si>
  <si>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</si>
  <si>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</si>
  <si>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</si>
  <si>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</si>
  <si>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</si>
  <si>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</si>
  <si>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</si>
  <si>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</si>
  <si>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</si>
  <si>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</si>
  <si>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</si>
  <si>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</si>
  <si>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</si>
  <si>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</si>
  <si>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</si>
  <si>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</si>
  <si>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</si>
  <si>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</si>
  <si>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</si>
  <si>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</si>
  <si>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</si>
  <si>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</si>
  <si>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</si>
  <si>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</si>
  <si>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</si>
  <si>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</si>
  <si>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</si>
  <si>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</si>
  <si>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</si>
  <si>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</si>
  <si>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</si>
  <si>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</si>
  <si>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</si>
  <si>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</si>
  <si>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</si>
  <si>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</si>
  <si>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</si>
  <si>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</si>
  <si>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</si>
  <si>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</si>
  <si>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4.91</t>
  </si>
  <si>
    <t>▲ 0.41</t>
  </si>
  <si>
    <t>▲ 5.36</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</si>
  <si>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</si>
  <si>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</si>
  <si>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</si>
  <si>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</si>
  <si>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</si>
  <si>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</si>
  <si>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</si>
  <si>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</si>
  <si>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</si>
  <si>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</si>
  <si>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</si>
  <si>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</si>
  <si>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</si>
  <si>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12">
      <t>チバケンシチョウソンソウゴウジムクミアイ</t>
    </rPh>
    <rPh sb="13" eb="17">
      <t>イッパンカイケイ</t>
    </rPh>
    <phoneticPr fontId="10"/>
  </si>
  <si>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</si>
  <si>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</si>
  <si>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</si>
  <si>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0" eb="14">
      <t>チバケンコウキコウレイシャイリョウコウイキレンゴウ</t>
    </rPh>
    <rPh sb="15" eb="19">
      <t>イッパンカイケイ</t>
    </rPh>
    <phoneticPr fontId="10"/>
  </si>
  <si>
    <t>千葉県後期高齢者医療広域連合（後期高齢者医療特別会計）</t>
    <rPh sb="0" eb="14">
      <t>チバケンコウキコウレイシャイリョウコウイキレンゴウ</t>
    </rPh>
    <rPh sb="15" eb="26">
      <t>コウキコウレイシャイリョウトクベツカイケイ</t>
    </rPh>
    <phoneticPr fontId="10"/>
  </si>
  <si>
    <t>柏・白井・鎌ケ谷環境衛生組合（一般会計）</t>
    <rPh sb="0" eb="1">
      <t>カシワ</t>
    </rPh>
    <rPh sb="2" eb="4">
      <t>シロイ</t>
    </rPh>
    <rPh sb="5" eb="8">
      <t>カマガヤ</t>
    </rPh>
    <rPh sb="8" eb="10">
      <t>カンキョウ</t>
    </rPh>
    <rPh sb="10" eb="12">
      <t>エイセイ</t>
    </rPh>
    <rPh sb="12" eb="14">
      <t>クミアイ</t>
    </rPh>
    <rPh sb="15" eb="19">
      <t>イッパンカイケイ</t>
    </rPh>
    <phoneticPr fontId="10"/>
  </si>
  <si>
    <t>四市複合事務組合（一般会計）</t>
    <rPh sb="0" eb="8">
      <t>ヨンシフクゴウジムクミアイ</t>
    </rPh>
    <rPh sb="9" eb="11">
      <t>イッパン</t>
    </rPh>
    <rPh sb="11" eb="13">
      <t>カイケイ</t>
    </rPh>
    <phoneticPr fontId="10"/>
  </si>
  <si>
    <t>公共施設整備基金</t>
    <phoneticPr fontId="5"/>
  </si>
  <si>
    <t>軽井沢地区公共施設等整備基金</t>
    <phoneticPr fontId="10"/>
  </si>
  <si>
    <t>保健福祉資金</t>
    <phoneticPr fontId="10"/>
  </si>
  <si>
    <t>みどりの基金</t>
    <phoneticPr fontId="10"/>
  </si>
  <si>
    <t>ふるさと基金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</si>
</sst>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613-4CB4-B9BC-E3803DD9EA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28682</c:v>
                </c:pt>
                <c:pt idx="1">
                  <c:v>35303</c:v>
                </c:pt>
                <c:pt idx="2">
                  <c:v>43047</c:v>
                </c:pt>
                <c:pt idx="3">
                  <c:v>26404</c:v>
                </c:pt>
                <c:pt idx="4">
                  <c:v>31401</c:v>
                </c:pt>
              </c:numCache>
            </c:numRef>
          </c:val>
          <c:smooth val="0"/>
          <c:extLst>
            <c:ext xmlns:c16="http://schemas.microsoft.com/office/drawing/2014/chart" uri="{C3380CC4-5D6E-409C-BE32-E72D297353CC}">
              <c16:uniqueId val="{00000001-8613-4CB4-B9BC-E3803DD9EA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c:v>
                </c:pt>
                <c:pt idx="1">
                  <c:v>8.41</c:v>
                </c:pt>
                <c:pt idx="2">
                  <c:v>13.24</c:v>
                </c:pt>
                <c:pt idx="3">
                  <c:v>11.84</c:v>
                </c:pt>
                <c:pt idx="4">
                  <c:v>8.1300000000000008</c:v>
                </c:pt>
              </c:numCache>
            </c:numRef>
          </c:val>
          <c:extLst>
            <c:ext xmlns:c16="http://schemas.microsoft.com/office/drawing/2014/chart" uri="{C3380CC4-5D6E-409C-BE32-E72D297353CC}">
              <c16:uniqueId val="{00000000-08A3-4D52-8475-6E3B8DCF68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12.83</c:v>
                </c:pt>
                <c:pt idx="1">
                  <c:v>8.66</c:v>
                </c:pt>
                <c:pt idx="2">
                  <c:v>8.68</c:v>
                </c:pt>
                <c:pt idx="3">
                  <c:v>12.33</c:v>
                </c:pt>
                <c:pt idx="4">
                  <c:v>10.18</c:v>
                </c:pt>
              </c:numCache>
            </c:numRef>
          </c:val>
          <c:extLst>
            <c:ext xmlns:c16="http://schemas.microsoft.com/office/drawing/2014/chart" uri="{C3380CC4-5D6E-409C-BE32-E72D297353CC}">
              <c16:uniqueId val="{00000001-08A3-4D52-8475-6E3B8DCF68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-4.91</c:v>
                </c:pt>
                <c:pt idx="1">
                  <c:v>-0.41</c:v>
                </c:pt>
                <c:pt idx="2">
                  <c:v>5.88</c:v>
                </c:pt>
                <c:pt idx="3">
                  <c:v>1.86</c:v>
                </c:pt>
                <c:pt idx="4">
                  <c:v>-5.36</c:v>
                </c:pt>
              </c:numCache>
            </c:numRef>
          </c:val>
          <c:smooth val="0"/>
          <c:extLst>
            <c:ext xmlns:c16="http://schemas.microsoft.com/office/drawing/2014/chart" uri="{C3380CC4-5D6E-409C-BE32-E72D297353CC}">
              <c16:uniqueId val="{00000002-08A3-4D52-8475-6E3B8DCF68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10-4B06-B90D-BAECCCEEC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10-4B06-B90D-BAECCCEECB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10-4B06-B90D-BAECCCEECB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10-4B06-B90D-BAECCCEECB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10-4B06-B90D-BAECCCEECB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5-6110-4B06-B90D-BAECCCEECB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1.21</c:v>
                </c:pt>
                <c:pt idx="4">
                  <c:v>#N/A</c:v>
                </c:pt>
                <c:pt idx="5">
                  <c:v>1.19</c:v>
                </c:pt>
                <c:pt idx="6">
                  <c:v>#N/A</c:v>
                </c:pt>
                <c:pt idx="7">
                  <c:v>0.28999999999999998</c:v>
                </c:pt>
                <c:pt idx="8">
                  <c:v>#N/A</c:v>
                </c:pt>
                <c:pt idx="9">
                  <c:v>0.14000000000000001</c:v>
                </c:pt>
              </c:numCache>
            </c:numRef>
          </c:val>
          <c:extLst>
            <c:ext xmlns:c16="http://schemas.microsoft.com/office/drawing/2014/chart" uri="{C3380CC4-5D6E-409C-BE32-E72D297353CC}">
              <c16:uniqueId val="{00000006-6110-4B06-B90D-BAECCCEECB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1.39</c:v>
                </c:pt>
                <c:pt idx="4">
                  <c:v>#N/A</c:v>
                </c:pt>
                <c:pt idx="5">
                  <c:v>0.82</c:v>
                </c:pt>
                <c:pt idx="6">
                  <c:v>#N/A</c:v>
                </c:pt>
                <c:pt idx="7">
                  <c:v>1.92</c:v>
                </c:pt>
                <c:pt idx="8">
                  <c:v>#N/A</c:v>
                </c:pt>
                <c:pt idx="9">
                  <c:v>2.04</c:v>
                </c:pt>
              </c:numCache>
            </c:numRef>
          </c:val>
          <c:extLst>
            <c:ext xmlns:c16="http://schemas.microsoft.com/office/drawing/2014/chart" uri="{C3380CC4-5D6E-409C-BE32-E72D297353CC}">
              <c16:uniqueId val="{00000007-6110-4B06-B90D-BAECCCEECB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0.28999999999999998</c:v>
                </c:pt>
                <c:pt idx="2">
                  <c:v>#N/A</c:v>
                </c:pt>
                <c:pt idx="3">
                  <c:v>1.24</c:v>
                </c:pt>
                <c:pt idx="4">
                  <c:v>#N/A</c:v>
                </c:pt>
                <c:pt idx="5">
                  <c:v>2.09</c:v>
                </c:pt>
                <c:pt idx="6">
                  <c:v>#N/A</c:v>
                </c:pt>
                <c:pt idx="7">
                  <c:v>1.8</c:v>
                </c:pt>
                <c:pt idx="8">
                  <c:v>#N/A</c:v>
                </c:pt>
                <c:pt idx="9">
                  <c:v>2.2200000000000002</c:v>
                </c:pt>
              </c:numCache>
            </c:numRef>
          </c:val>
          <c:extLst>
            <c:ext xmlns:c16="http://schemas.microsoft.com/office/drawing/2014/chart" uri="{C3380CC4-5D6E-409C-BE32-E72D297353CC}">
              <c16:uniqueId val="{00000008-6110-4B06-B90D-BAECCCEECB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5.29</c:v>
                </c:pt>
                <c:pt idx="2">
                  <c:v>#N/A</c:v>
                </c:pt>
                <c:pt idx="3">
                  <c:v>8.41</c:v>
                </c:pt>
                <c:pt idx="4">
                  <c:v>#N/A</c:v>
                </c:pt>
                <c:pt idx="5">
                  <c:v>13.24</c:v>
                </c:pt>
                <c:pt idx="6">
                  <c:v>#N/A</c:v>
                </c:pt>
                <c:pt idx="7">
                  <c:v>11.83</c:v>
                </c:pt>
                <c:pt idx="8">
                  <c:v>#N/A</c:v>
                </c:pt>
                <c:pt idx="9">
                  <c:v>8.1300000000000008</c:v>
                </c:pt>
              </c:numCache>
            </c:numRef>
          </c:val>
          <c:extLst>
            <c:ext xmlns:c16="http://schemas.microsoft.com/office/drawing/2014/chart" uri="{C3380CC4-5D6E-409C-BE32-E72D297353CC}">
              <c16:uniqueId val="{00000009-6110-4B06-B90D-BAECCCEEC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2979</c:v>
                </c:pt>
                <c:pt idx="5">
                  <c:v>3061</c:v>
                </c:pt>
                <c:pt idx="8">
                  <c:v>3235</c:v>
                </c:pt>
                <c:pt idx="11">
                  <c:v>3081</c:v>
                </c:pt>
                <c:pt idx="14">
                  <c:v>2989</c:v>
                </c:pt>
              </c:numCache>
            </c:numRef>
          </c:val>
          <c:extLst>
            <c:ext xmlns:c16="http://schemas.microsoft.com/office/drawing/2014/chart" uri="{C3380CC4-5D6E-409C-BE32-E72D297353CC}">
              <c16:uniqueId val="{00000000-D139-4765-A087-4DE0E692AA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9-4765-A087-4DE0E692AA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c:v>
                </c:pt>
                <c:pt idx="3">
                  <c:v>65</c:v>
                </c:pt>
                <c:pt idx="6">
                  <c:v>65</c:v>
                </c:pt>
                <c:pt idx="9">
                  <c:v>65</c:v>
                </c:pt>
                <c:pt idx="12">
                  <c:v>65</c:v>
                </c:pt>
              </c:numCache>
            </c:numRef>
          </c:val>
          <c:extLst>
            <c:ext xmlns:c16="http://schemas.microsoft.com/office/drawing/2014/chart" uri="{C3380CC4-5D6E-409C-BE32-E72D297353CC}">
              <c16:uniqueId val="{00000002-D139-4765-A087-4DE0E692AA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123</c:v>
                </c:pt>
                <c:pt idx="6">
                  <c:v>147</c:v>
                </c:pt>
                <c:pt idx="9">
                  <c:v>178</c:v>
                </c:pt>
                <c:pt idx="12">
                  <c:v>192</c:v>
                </c:pt>
              </c:numCache>
            </c:numRef>
          </c:val>
          <c:extLst>
            <c:ext xmlns:c16="http://schemas.microsoft.com/office/drawing/2014/chart" uri="{C3380CC4-5D6E-409C-BE32-E72D297353CC}">
              <c16:uniqueId val="{00000003-D139-4765-A087-4DE0E692AA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412</c:v>
                </c:pt>
                <c:pt idx="3">
                  <c:v>243</c:v>
                </c:pt>
                <c:pt idx="6">
                  <c:v>238</c:v>
                </c:pt>
                <c:pt idx="9">
                  <c:v>227</c:v>
                </c:pt>
                <c:pt idx="12">
                  <c:v>233</c:v>
                </c:pt>
              </c:numCache>
            </c:numRef>
          </c:val>
          <c:extLst>
            <c:ext xmlns:c16="http://schemas.microsoft.com/office/drawing/2014/chart" uri="{C3380CC4-5D6E-409C-BE32-E72D297353CC}">
              <c16:uniqueId val="{00000004-D139-4765-A087-4DE0E692AA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9-4765-A087-4DE0E692AA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9-4765-A087-4DE0E692AA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3281</c:v>
                </c:pt>
                <c:pt idx="3">
                  <c:v>3446</c:v>
                </c:pt>
                <c:pt idx="6">
                  <c:v>3634</c:v>
                </c:pt>
                <c:pt idx="9">
                  <c:v>3736</c:v>
                </c:pt>
                <c:pt idx="12">
                  <c:v>3743</c:v>
                </c:pt>
              </c:numCache>
            </c:numRef>
          </c:val>
          <c:extLst>
            <c:ext xmlns:c16="http://schemas.microsoft.com/office/drawing/2014/chart" uri="{C3380CC4-5D6E-409C-BE32-E72D297353CC}">
              <c16:uniqueId val="{00000007-D139-4765-A087-4DE0E692AA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882</c:v>
                </c:pt>
                <c:pt idx="2">
                  <c:v>#N/A</c:v>
                </c:pt>
                <c:pt idx="3">
                  <c:v>#N/A</c:v>
                </c:pt>
                <c:pt idx="4">
                  <c:v>816</c:v>
                </c:pt>
                <c:pt idx="5">
                  <c:v>#N/A</c:v>
                </c:pt>
                <c:pt idx="6">
                  <c:v>#N/A</c:v>
                </c:pt>
                <c:pt idx="7">
                  <c:v>849</c:v>
                </c:pt>
                <c:pt idx="8">
                  <c:v>#N/A</c:v>
                </c:pt>
                <c:pt idx="9">
                  <c:v>#N/A</c:v>
                </c:pt>
                <c:pt idx="10">
                  <c:v>1125</c:v>
                </c:pt>
                <c:pt idx="11">
                  <c:v>#N/A</c:v>
                </c:pt>
                <c:pt idx="12">
                  <c:v>#N/A</c:v>
                </c:pt>
                <c:pt idx="13">
                  <c:v>1244</c:v>
                </c:pt>
                <c:pt idx="14">
                  <c:v>#N/A</c:v>
                </c:pt>
              </c:numCache>
            </c:numRef>
          </c:val>
          <c:smooth val="0"/>
          <c:extLst>
            <c:ext xmlns:c16="http://schemas.microsoft.com/office/drawing/2014/chart" uri="{C3380CC4-5D6E-409C-BE32-E72D297353CC}">
              <c16:uniqueId val="{00000008-D139-4765-A087-4DE0E692AA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28659</c:v>
                </c:pt>
                <c:pt idx="5">
                  <c:v>28499</c:v>
                </c:pt>
                <c:pt idx="8">
                  <c:v>28770</c:v>
                </c:pt>
                <c:pt idx="11">
                  <c:v>27539</c:v>
                </c:pt>
                <c:pt idx="14">
                  <c:v>26260</c:v>
                </c:pt>
              </c:numCache>
            </c:numRef>
          </c:val>
          <c:extLst>
            <c:ext xmlns:c16="http://schemas.microsoft.com/office/drawing/2014/chart" uri="{C3380CC4-5D6E-409C-BE32-E72D297353CC}">
              <c16:uniqueId val="{00000000-7B36-4562-AA77-C2495C89C1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7303</c:v>
                </c:pt>
                <c:pt idx="5">
                  <c:v>6243</c:v>
                </c:pt>
                <c:pt idx="8">
                  <c:v>5414</c:v>
                </c:pt>
                <c:pt idx="11">
                  <c:v>5892</c:v>
                </c:pt>
                <c:pt idx="14">
                  <c:v>5784</c:v>
                </c:pt>
              </c:numCache>
            </c:numRef>
          </c:val>
          <c:extLst>
            <c:ext xmlns:c16="http://schemas.microsoft.com/office/drawing/2014/chart" uri="{C3380CC4-5D6E-409C-BE32-E72D297353CC}">
              <c16:uniqueId val="{00000001-7B36-4562-AA77-C2495C89C1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6916</c:v>
                </c:pt>
                <c:pt idx="5">
                  <c:v>5892</c:v>
                </c:pt>
                <c:pt idx="8">
                  <c:v>5989</c:v>
                </c:pt>
                <c:pt idx="11">
                  <c:v>6311</c:v>
                </c:pt>
                <c:pt idx="14">
                  <c:v>4992</c:v>
                </c:pt>
              </c:numCache>
            </c:numRef>
          </c:val>
          <c:extLst>
            <c:ext xmlns:c16="http://schemas.microsoft.com/office/drawing/2014/chart" uri="{C3380CC4-5D6E-409C-BE32-E72D297353CC}">
              <c16:uniqueId val="{00000002-7B36-4562-AA77-C2495C89C1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6-4562-AA77-C2495C89C1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6-4562-AA77-C2495C89C1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6-4562-AA77-C2495C89C1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2906</c:v>
                </c:pt>
                <c:pt idx="3">
                  <c:v>3106</c:v>
                </c:pt>
                <c:pt idx="6">
                  <c:v>3315</c:v>
                </c:pt>
                <c:pt idx="9">
                  <c:v>3372</c:v>
                </c:pt>
                <c:pt idx="12">
                  <c:v>3673</c:v>
                </c:pt>
              </c:numCache>
            </c:numRef>
          </c:val>
          <c:extLst>
            <c:ext xmlns:c16="http://schemas.microsoft.com/office/drawing/2014/chart" uri="{C3380CC4-5D6E-409C-BE32-E72D297353CC}">
              <c16:uniqueId val="{00000006-7B36-4562-AA77-C2495C89C1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1766</c:v>
                </c:pt>
                <c:pt idx="3">
                  <c:v>1713</c:v>
                </c:pt>
                <c:pt idx="6">
                  <c:v>2448</c:v>
                </c:pt>
                <c:pt idx="9">
                  <c:v>3183</c:v>
                </c:pt>
                <c:pt idx="12">
                  <c:v>2992</c:v>
                </c:pt>
              </c:numCache>
            </c:numRef>
          </c:val>
          <c:extLst>
            <c:ext xmlns:c16="http://schemas.microsoft.com/office/drawing/2014/chart" uri="{C3380CC4-5D6E-409C-BE32-E72D297353CC}">
              <c16:uniqueId val="{00000007-7B36-4562-AA77-C2495C89C1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4172</c:v>
                </c:pt>
                <c:pt idx="3">
                  <c:v>3008</c:v>
                </c:pt>
                <c:pt idx="6">
                  <c:v>2754</c:v>
                </c:pt>
                <c:pt idx="9">
                  <c:v>2202</c:v>
                </c:pt>
                <c:pt idx="12">
                  <c:v>2160</c:v>
                </c:pt>
              </c:numCache>
            </c:numRef>
          </c:val>
          <c:extLst>
            <c:ext xmlns:c16="http://schemas.microsoft.com/office/drawing/2014/chart" uri="{C3380CC4-5D6E-409C-BE32-E72D297353CC}">
              <c16:uniqueId val="{00000008-7B36-4562-AA77-C2495C89C1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1164</c:v>
                </c:pt>
                <c:pt idx="3">
                  <c:v>918</c:v>
                </c:pt>
                <c:pt idx="6">
                  <c:v>567</c:v>
                </c:pt>
                <c:pt idx="9">
                  <c:v>447</c:v>
                </c:pt>
                <c:pt idx="12">
                  <c:v>374</c:v>
                </c:pt>
              </c:numCache>
            </c:numRef>
          </c:val>
          <c:extLst>
            <c:ext xmlns:c16="http://schemas.microsoft.com/office/drawing/2014/chart" uri="{C3380CC4-5D6E-409C-BE32-E72D297353CC}">
              <c16:uniqueId val="{00000009-7B36-4562-AA77-C2495C89C1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37667</c:v>
                </c:pt>
                <c:pt idx="3">
                  <c:v>37638</c:v>
                </c:pt>
                <c:pt idx="6">
                  <c:v>38147</c:v>
                </c:pt>
                <c:pt idx="9">
                  <c:v>36589</c:v>
                </c:pt>
                <c:pt idx="12">
                  <c:v>35156</c:v>
                </c:pt>
              </c:numCache>
            </c:numRef>
          </c:val>
          <c:extLst>
            <c:ext xmlns:c16="http://schemas.microsoft.com/office/drawing/2014/chart" uri="{C3380CC4-5D6E-409C-BE32-E72D297353CC}">
              <c16:uniqueId val="{0000000A-7B36-4562-AA77-C2495C89C1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4799</c:v>
                </c:pt>
                <c:pt idx="2">
                  <c:v>#N/A</c:v>
                </c:pt>
                <c:pt idx="3">
                  <c:v>#N/A</c:v>
                </c:pt>
                <c:pt idx="4">
                  <c:v>5749</c:v>
                </c:pt>
                <c:pt idx="5">
                  <c:v>#N/A</c:v>
                </c:pt>
                <c:pt idx="6">
                  <c:v>#N/A</c:v>
                </c:pt>
                <c:pt idx="7">
                  <c:v>7057</c:v>
                </c:pt>
                <c:pt idx="8">
                  <c:v>#N/A</c:v>
                </c:pt>
                <c:pt idx="9">
                  <c:v>#N/A</c:v>
                </c:pt>
                <c:pt idx="10">
                  <c:v>6051</c:v>
                </c:pt>
                <c:pt idx="11">
                  <c:v>#N/A</c:v>
                </c:pt>
                <c:pt idx="12">
                  <c:v>#N/A</c:v>
                </c:pt>
                <c:pt idx="13">
                  <c:v>7320</c:v>
                </c:pt>
                <c:pt idx="14">
                  <c:v>#N/A</c:v>
                </c:pt>
              </c:numCache>
            </c:numRef>
          </c:val>
          <c:smooth val="0"/>
          <c:extLst>
            <c:ext xmlns:c16="http://schemas.microsoft.com/office/drawing/2014/chart" uri="{C3380CC4-5D6E-409C-BE32-E72D297353CC}">
              <c16:uniqueId val="{0000000B-7B36-4562-AA77-C2495C89C1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1864</c:v>
                </c:pt>
                <c:pt idx="1">
                  <c:v>2604</c:v>
                </c:pt>
                <c:pt idx="2">
                  <c:v>2194</c:v>
                </c:pt>
              </c:numCache>
            </c:numRef>
          </c:val>
          <c:extLst>
            <c:ext xmlns:c16="http://schemas.microsoft.com/office/drawing/2014/chart" uri="{C3380CC4-5D6E-409C-BE32-E72D297353CC}">
              <c16:uniqueId val="{00000000-006C-4495-AF95-75B7E09845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2128</c:v>
                </c:pt>
                <c:pt idx="1">
                  <c:v>1611</c:v>
                </c:pt>
                <c:pt idx="2">
                  <c:v>1230</c:v>
                </c:pt>
              </c:numCache>
            </c:numRef>
          </c:val>
          <c:extLst>
            <c:ext xmlns:c16="http://schemas.microsoft.com/office/drawing/2014/chart" uri="{C3380CC4-5D6E-409C-BE32-E72D297353CC}">
              <c16:uniqueId val="{00000001-006C-4495-AF95-75B7E09845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845</c:v>
                </c:pt>
                <c:pt idx="1">
                  <c:v>1195</c:v>
                </c:pt>
                <c:pt idx="2">
                  <c:v>1174</c:v>
                </c:pt>
              </c:numCache>
            </c:numRef>
          </c:val>
          <c:extLst>
            <c:ext xmlns:c16="http://schemas.microsoft.com/office/drawing/2014/chart" uri="{C3380CC4-5D6E-409C-BE32-E72D297353CC}">
              <c16:uniqueId val="{00000002-006C-4495-AF95-75B7E09845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ポイント減少した。類似団体と同水準であるが、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都市基盤の整備や徴収強化による</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税収増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要因として、平成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年度頃から、集中して公共施設の耐震化や小中学校のエアコン設置、老朽化した学校給食センターの建て替えなどの大規模事業を実施したことに伴う公債費の償還がピークを迎え、令和</a:t>
          </a:r>
          <a:r>
            <a:rPr kumimoji="1" lang="en-US" altLang="ja-JP" sz="950">
              <a:latin typeface="ＭＳ Ｐゴシック" panose="020B0600070205080204" pitchFamily="50" charset="-128"/>
              <a:ea typeface="ＭＳ Ｐゴシック" panose="020B0600070205080204" pitchFamily="50" charset="-128"/>
            </a:rPr>
            <a:t>7</a:t>
          </a:r>
          <a:r>
            <a:rPr kumimoji="1" lang="ja-JP" altLang="en-US" sz="950">
              <a:latin typeface="ＭＳ Ｐゴシック" panose="020B0600070205080204" pitchFamily="50" charset="-128"/>
              <a:ea typeface="ＭＳ Ｐゴシック" panose="020B0600070205080204" pitchFamily="50" charset="-128"/>
            </a:rPr>
            <a:t>年度まで</a:t>
          </a:r>
          <a:r>
            <a:rPr kumimoji="1" lang="en-US" altLang="ja-JP" sz="950">
              <a:latin typeface="ＭＳ Ｐゴシック" panose="020B0600070205080204" pitchFamily="50" charset="-128"/>
              <a:ea typeface="ＭＳ Ｐゴシック" panose="020B0600070205080204" pitchFamily="50" charset="-128"/>
            </a:rPr>
            <a:t>37</a:t>
          </a:r>
          <a:r>
            <a:rPr kumimoji="1" lang="ja-JP" altLang="en-US" sz="950">
              <a:latin typeface="ＭＳ Ｐゴシック" panose="020B0600070205080204" pitchFamily="50" charset="-128"/>
              <a:ea typeface="ＭＳ Ｐゴシック" panose="020B0600070205080204" pitchFamily="50" charset="-128"/>
            </a:rPr>
            <a:t>億円台で推移する見込みである。令和</a:t>
          </a:r>
          <a:r>
            <a:rPr kumimoji="1" lang="en-US" altLang="ja-JP" sz="950">
              <a:latin typeface="ＭＳ Ｐゴシック" panose="020B0600070205080204" pitchFamily="50" charset="-128"/>
              <a:ea typeface="ＭＳ Ｐゴシック" panose="020B0600070205080204" pitchFamily="50" charset="-128"/>
            </a:rPr>
            <a:t>5</a:t>
          </a:r>
          <a:r>
            <a:rPr kumimoji="1" lang="ja-JP" altLang="en-US" sz="950">
              <a:latin typeface="ＭＳ Ｐゴシック" panose="020B0600070205080204" pitchFamily="50" charset="-128"/>
              <a:ea typeface="ＭＳ Ｐゴシック" panose="020B0600070205080204" pitchFamily="50" charset="-128"/>
            </a:rPr>
            <a:t>年度は、一部事務組合（ごみ・し尿・斎場）において、光熱水費などの増に伴う経常的な負担金が増加、人勧などを踏まえた人件費の増加、介護給付・訓練等給付、生活保護費などの扶助費の増加、後期高齢者医療、介護保険の繰出金が増加などがある。経常収支比率抑制への取組として、歳出面では、当初予算編成を部局別枠配分方式で実施しているが、経常経費の一般財源を減額配分するなどしている。また、特に、高止まりしている公債費については、減債基金を活用し、投資的経費の財源を確保している。歳入面においては、令和</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年度より第</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次行財政改革推進プランを策定し、市税等の徴収率向上や企業誘致などに向けての取組を実施することで、自主財源の確保を図っている。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43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12954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695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6952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0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増員や人事院勧告による初任給・若年層の給与の大幅な引き上げ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により人件費は増加傾向で推移している。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19865</xdr:rowOff>
    </xdr:from>
    <xdr:to>
      <xdr:col>23</xdr:col>
      <xdr:colOff>133350</xdr:colOff>
      <xdr:row>82</xdr:row>
      <xdr:rowOff>58968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8765"/>
          <a:ext cx="8382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21943</xdr:rowOff>
    </xdr:from>
    <xdr:to>
      <xdr:col>19</xdr:col>
      <xdr:colOff>133350</xdr:colOff>
      <xdr:row>82</xdr:row>
      <xdr:rowOff>58968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0843"/>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51442</xdr:rowOff>
    </xdr:from>
    <xdr:to>
      <xdr:col>15</xdr:col>
      <xdr:colOff>82550</xdr:colOff>
      <xdr:row>82</xdr:row>
      <xdr:rowOff>21943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8892"/>
          <a:ext cx="8890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136184</xdr:rowOff>
    </xdr:from>
    <xdr:to>
      <xdr:col>11</xdr:col>
      <xdr:colOff>31750</xdr:colOff>
      <xdr:row>81</xdr:row>
      <xdr:rowOff>51442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2184"/>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140515</xdr:rowOff>
    </xdr:from>
    <xdr:to>
      <xdr:col>23</xdr:col>
      <xdr:colOff>184150</xdr:colOff>
      <xdr:row>82</xdr:row>
      <xdr:rowOff>70665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157042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8168</xdr:rowOff>
    </xdr:from>
    <xdr:to>
      <xdr:col>19</xdr:col>
      <xdr:colOff>184150</xdr:colOff>
      <xdr:row>82</xdr:row>
      <xdr:rowOff>109768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119945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142593</xdr:rowOff>
    </xdr:from>
    <xdr:to>
      <xdr:col>15</xdr:col>
      <xdr:colOff>133350</xdr:colOff>
      <xdr:row>82</xdr:row>
      <xdr:rowOff>72743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xdr:rowOff>
    </xdr:from>
    <xdr:to>
      <xdr:col>11</xdr:col>
      <xdr:colOff>82550</xdr:colOff>
      <xdr:row>81</xdr:row>
      <xdr:rowOff>102242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85384</xdr:rowOff>
    </xdr:from>
    <xdr:to>
      <xdr:col>7</xdr:col>
      <xdr:colOff>31750</xdr:colOff>
      <xdr:row>81</xdr:row>
      <xdr:rowOff>15534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25711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年度に給与水準の適正化を目的とした独自削減を実施したことや、平成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年度に実施した初任給の引き下げによる影響が徐々に現れている。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年度においては、主に高校卒区分の年齢別階層の変動に伴い、ラスパイレス指数が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また、ラスパイレス指数が高くなっている要因は、学歴にとらわれない昇任・昇格人事により高校卒職員が国と比較し引き上げる要因となっていることや職員構成の偏りが挙げられ、令和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年パーシェ指数は</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97.3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152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324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定員適正化計画に基づき、適正な定員管理を実施した。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類似団体平均と比較しほぼ同数、全国平均・千葉県平均と比較し低くなっている要因の一つとして、平成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年度の大規模な組織改正により、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名の職員を削減したことが挙げられるが、平成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年度以降、待機児童の解消等、社会状況の変化に伴う新たな住民ニーズに柔軟に対応するため、職員数は増加傾向にある。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68051</xdr:rowOff>
    </xdr:from>
    <xdr:to>
      <xdr:col>81</xdr:col>
      <xdr:colOff>44450</xdr:colOff>
      <xdr:row>63</xdr:row>
      <xdr:rowOff>94192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940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57996</xdr:rowOff>
    </xdr:from>
    <xdr:to>
      <xdr:col>77</xdr:col>
      <xdr:colOff>44450</xdr:colOff>
      <xdr:row>63</xdr:row>
      <xdr:rowOff>68051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93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57996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73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55986</xdr:rowOff>
    </xdr:from>
    <xdr:to>
      <xdr:col>68</xdr:col>
      <xdr:colOff>152400</xdr:colOff>
      <xdr:row>63</xdr:row>
      <xdr:rowOff>64029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573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43392</xdr:rowOff>
    </xdr:from>
    <xdr:to>
      <xdr:col>81</xdr:col>
      <xdr:colOff>95250</xdr:colOff>
      <xdr:row>63</xdr:row>
      <xdr:rowOff>144992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17251</xdr:rowOff>
    </xdr:from>
    <xdr:to>
      <xdr:col>77</xdr:col>
      <xdr:colOff>95250</xdr:colOff>
      <xdr:row>63</xdr:row>
      <xdr:rowOff>118851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103628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7196</xdr:rowOff>
    </xdr:from>
    <xdr:to>
      <xdr:col>73</xdr:col>
      <xdr:colOff>44450</xdr:colOff>
      <xdr:row>63</xdr:row>
      <xdr:rowOff>108796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93573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13229</xdr:rowOff>
    </xdr:from>
    <xdr:to>
      <xdr:col>64</xdr:col>
      <xdr:colOff>152400</xdr:colOff>
      <xdr:row>63</xdr:row>
      <xdr:rowOff>114829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99606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これは、義務教育施設維持補修事業債などの事業実施に伴う元利償還金が、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億円増加したことが大きな要因であるが、財政健全化法の早期健全化基準である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％を大きく下回っており、今後も下回るものと推計している。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309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149981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104019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586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財政調整基金及び減債基金の取崩しにより、充当可能基金が令和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年度と比較し約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億円減となったもの、また定年延長等に伴う職員数の増により、退職手当負担見込額が約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億円増となったものである。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類似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団体と比較すると高い水準となっているが、財政健全化法による早期健全化基準の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％を大きく下回っている。今後も早期健全化基準</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％を大きく下回る状況が続くと推計しており、財政運営に大きな影響を及ぼさない数値である。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17</xdr:row>
      <xdr:rowOff>53521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68204"/>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17</xdr:row>
      <xdr:rowOff>32838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68204"/>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123281</xdr:rowOff>
    </xdr:from>
    <xdr:to>
      <xdr:col>72</xdr:col>
      <xdr:colOff>203200</xdr:colOff>
      <xdr:row>17</xdr:row>
      <xdr:rowOff>32838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866481"/>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49167</xdr:rowOff>
    </xdr:from>
    <xdr:to>
      <xdr:col>68</xdr:col>
      <xdr:colOff>152400</xdr:colOff>
      <xdr:row>16</xdr:row>
      <xdr:rowOff>123281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9236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2721</xdr:rowOff>
    </xdr:from>
    <xdr:to>
      <xdr:col>81</xdr:col>
      <xdr:colOff>95250</xdr:colOff>
      <xdr:row>17</xdr:row>
      <xdr:rowOff>104321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146248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72481</xdr:rowOff>
    </xdr:from>
    <xdr:to>
      <xdr:col>68</xdr:col>
      <xdr:colOff>203200</xdr:colOff>
      <xdr:row>17</xdr:row>
      <xdr:rowOff>2631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158858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84744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計画に基づく職員採用の抑制や組織改正等の適正な定員管理により減少傾向にあったが、近年は社会状況の変化に伴う新たな住民ニーズに柔軟に対応するための職員数の増加、全国的な賃上げの要請により人件費は増加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人件費が増加傾向となっているものの、義務的経費についても増加しているため、経常収支比率の人件費の割合はおおむね横ばいとなっている。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432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39</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70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40</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701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40</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786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142494</xdr:rowOff>
    </xdr:from>
    <xdr:to>
      <xdr:col>24</xdr:col>
      <xdr:colOff>76200</xdr:colOff>
      <xdr:row>40</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44196</xdr:rowOff>
    </xdr:from>
    <xdr:to>
      <xdr:col>11</xdr:col>
      <xdr:colOff>60325</xdr:colOff>
      <xdr:row>40</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となった新型コロナワクチン接種関係費用の影響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により、上昇率は低くなった。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今後も物価高騰の影響を受けると見込むが、事業の見直しや行財政改革を継続し、物件費の抑制に取り組んでいく。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9979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1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電力・ガス・食料品等価格高騰充当支援給付金や子ども医療費助成金の増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類似団体の平均値よりも低くなっている要因としては、単独扶助費等の見直しを継続的に行っていることなどが挙げられる。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扶助費については、少子高齢化などにより、今後も増加が見込まれるが、引き続き適正な抑制に取り組んでいく。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1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81297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少子高齢化に伴う給付費の増などにより、各特別会計への繰出金が増となっている。特別会計への繰出金については、今後の推計も行っており、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増額が見込まれるが、保険料収入などの確保に努め、税収を主な財源とする普通会計の負担額を減らしていくよう努める。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類似団体内平均値と比較して高くなっている要因は、ごみ・し尿処理業務を一部事務組合で実施していることが挙げられ、組合が過去に実施した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施設の長寿命化事業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に係る公債費の増などの影響がみられる。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今後も類似団体より高い傾向が続くと考えられるが、事務事業の見直しを継続していく。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952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類似団体の平均値より高くなっているが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、市庁舎免震改修事業債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、新京成線連続立体交差事業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など過去に実施した必要不可欠な大型事業の償還がピークとなっているためである。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公債費については、毎年度決算後及び予算編成後に推計を行っており、今後数年間は高水準で推移することが見込まれているため、減債基金への計画的な積み立てを実施し、適切に対応していく。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2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5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27939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行政評価を活用したあらゆる事務事業の見直しを行うなど、行財政改革を継続している。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市域が狭いながらも住宅都市として堅調に発展し続け、法人市民税が少ない状況にあるため、分母となる経常一般財源について、依存財源によるところが大きい状況にあ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が高くなる要因となっている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78</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95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9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9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20320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166388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112697</xdr:rowOff>
    </xdr:from>
    <xdr:to>
      <xdr:col>29</xdr:col>
      <xdr:colOff>127000</xdr:colOff>
      <xdr:row>16</xdr:row>
      <xdr:rowOff>149296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03522"/>
          <a:ext cx="647700" cy="3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141501</xdr:rowOff>
    </xdr:from>
    <xdr:to>
      <xdr:col>26</xdr:col>
      <xdr:colOff>50800</xdr:colOff>
      <xdr:row>16</xdr:row>
      <xdr:rowOff>149296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32326"/>
          <a:ext cx="698500" cy="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141501</xdr:rowOff>
    </xdr:from>
    <xdr:to>
      <xdr:col>22</xdr:col>
      <xdr:colOff>114300</xdr:colOff>
      <xdr:row>17</xdr:row>
      <xdr:rowOff>1941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232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1941</xdr:rowOff>
    </xdr:from>
    <xdr:to>
      <xdr:col>18</xdr:col>
      <xdr:colOff>177800</xdr:colOff>
      <xdr:row>17</xdr:row>
      <xdr:rowOff>60142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4216"/>
          <a:ext cx="698500" cy="5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61897</xdr:rowOff>
    </xdr:from>
    <xdr:to>
      <xdr:col>29</xdr:col>
      <xdr:colOff>177800</xdr:colOff>
      <xdr:row>16</xdr:row>
      <xdr:rowOff>163497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5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33974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98496</xdr:rowOff>
    </xdr:from>
    <xdr:to>
      <xdr:col>26</xdr:col>
      <xdr:colOff>101600</xdr:colOff>
      <xdr:row>17</xdr:row>
      <xdr:rowOff>28646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90701</xdr:rowOff>
    </xdr:from>
    <xdr:to>
      <xdr:col>22</xdr:col>
      <xdr:colOff>165100</xdr:colOff>
      <xdr:row>17</xdr:row>
      <xdr:rowOff>20851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6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122591</xdr:rowOff>
    </xdr:from>
    <xdr:to>
      <xdr:col>19</xdr:col>
      <xdr:colOff>38100</xdr:colOff>
      <xdr:row>17</xdr:row>
      <xdr:rowOff>52741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9342</xdr:rowOff>
    </xdr:from>
    <xdr:to>
      <xdr:col>15</xdr:col>
      <xdr:colOff>101600</xdr:colOff>
      <xdr:row>17</xdr:row>
      <xdr:rowOff>110942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132677</xdr:rowOff>
    </xdr:from>
    <xdr:to>
      <xdr:col>29</xdr:col>
      <xdr:colOff>127000</xdr:colOff>
      <xdr:row>35</xdr:row>
      <xdr:rowOff>174320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43027"/>
          <a:ext cx="647700" cy="4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117454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174320</xdr:rowOff>
    </xdr:from>
    <xdr:to>
      <xdr:col>26</xdr:col>
      <xdr:colOff>50800</xdr:colOff>
      <xdr:row>35</xdr:row>
      <xdr:rowOff>270637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4670"/>
          <a:ext cx="6985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270637</xdr:rowOff>
    </xdr:from>
    <xdr:to>
      <xdr:col>22</xdr:col>
      <xdr:colOff>114300</xdr:colOff>
      <xdr:row>35</xdr:row>
      <xdr:rowOff>282181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0987"/>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259283</xdr:rowOff>
    </xdr:from>
    <xdr:to>
      <xdr:col>18</xdr:col>
      <xdr:colOff>177800</xdr:colOff>
      <xdr:row>35</xdr:row>
      <xdr:rowOff>282181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696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81877</xdr:rowOff>
    </xdr:from>
    <xdr:to>
      <xdr:col>29</xdr:col>
      <xdr:colOff>177800</xdr:colOff>
      <xdr:row>35</xdr:row>
      <xdr:rowOff>183477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9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269854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123520</xdr:rowOff>
    </xdr:from>
    <xdr:to>
      <xdr:col>26</xdr:col>
      <xdr:colOff>101600</xdr:colOff>
      <xdr:row>35</xdr:row>
      <xdr:rowOff>225120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235297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219837</xdr:rowOff>
    </xdr:from>
    <xdr:to>
      <xdr:col>22</xdr:col>
      <xdr:colOff>165100</xdr:colOff>
      <xdr:row>35</xdr:row>
      <xdr:rowOff>321437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306214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231381</xdr:rowOff>
    </xdr:from>
    <xdr:to>
      <xdr:col>19</xdr:col>
      <xdr:colOff>38100</xdr:colOff>
      <xdr:row>35</xdr:row>
      <xdr:rowOff>332981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317758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208483</xdr:rowOff>
    </xdr:from>
    <xdr:to>
      <xdr:col>15</xdr:col>
      <xdr:colOff>101600</xdr:colOff>
      <xdr:row>35</xdr:row>
      <xdr:rowOff>310083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320260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8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141232</xdr:rowOff>
    </xdr:from>
    <xdr:to>
      <xdr:col>24</xdr:col>
      <xdr:colOff>63500</xdr:colOff>
      <xdr:row>35</xdr:row>
      <xdr:rowOff>147838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1982"/>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147838</xdr:rowOff>
    </xdr:from>
    <xdr:to>
      <xdr:col>19</xdr:col>
      <xdr:colOff>177800</xdr:colOff>
      <xdr:row>35</xdr:row>
      <xdr:rowOff>162697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858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162697</xdr:rowOff>
    </xdr:from>
    <xdr:to>
      <xdr:col>15</xdr:col>
      <xdr:colOff>50800</xdr:colOff>
      <xdr:row>36</xdr:row>
      <xdr:rowOff>37859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344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37859</xdr:rowOff>
    </xdr:from>
    <xdr:to>
      <xdr:col>10</xdr:col>
      <xdr:colOff>114300</xdr:colOff>
      <xdr:row>37</xdr:row>
      <xdr:rowOff>58273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0059"/>
          <a:ext cx="889000" cy="1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90432</xdr:rowOff>
    </xdr:from>
    <xdr:to>
      <xdr:col>24</xdr:col>
      <xdr:colOff>114300</xdr:colOff>
      <xdr:row>36</xdr:row>
      <xdr:rowOff>20582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68859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97038</xdr:rowOff>
    </xdr:from>
    <xdr:to>
      <xdr:col>20</xdr:col>
      <xdr:colOff>38100</xdr:colOff>
      <xdr:row>36</xdr:row>
      <xdr:rowOff>27188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18315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111897</xdr:rowOff>
    </xdr:from>
    <xdr:to>
      <xdr:col>15</xdr:col>
      <xdr:colOff>101600</xdr:colOff>
      <xdr:row>36</xdr:row>
      <xdr:rowOff>42047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33174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158509</xdr:rowOff>
    </xdr:from>
    <xdr:to>
      <xdr:col>10</xdr:col>
      <xdr:colOff>165100</xdr:colOff>
      <xdr:row>36</xdr:row>
      <xdr:rowOff>88659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79786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7473</xdr:rowOff>
    </xdr:from>
    <xdr:to>
      <xdr:col>6</xdr:col>
      <xdr:colOff>38100</xdr:colOff>
      <xdr:row>37</xdr:row>
      <xdr:rowOff>109073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88200</xdr:rowOff>
    </xdr:from>
    <xdr:to>
      <xdr:col>24</xdr:col>
      <xdr:colOff>63500</xdr:colOff>
      <xdr:row>58</xdr:row>
      <xdr:rowOff>158559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32300"/>
          <a:ext cx="8382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88200</xdr:rowOff>
    </xdr:from>
    <xdr:to>
      <xdr:col>19</xdr:col>
      <xdr:colOff>177800</xdr:colOff>
      <xdr:row>58</xdr:row>
      <xdr:rowOff>136712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2300"/>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136712</xdr:rowOff>
    </xdr:from>
    <xdr:to>
      <xdr:col>15</xdr:col>
      <xdr:colOff>50800</xdr:colOff>
      <xdr:row>59</xdr:row>
      <xdr:rowOff>108414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0812"/>
          <a:ext cx="889000" cy="1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79693</xdr:rowOff>
    </xdr:from>
    <xdr:to>
      <xdr:col>10</xdr:col>
      <xdr:colOff>114300</xdr:colOff>
      <xdr:row>59</xdr:row>
      <xdr:rowOff>108414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95243"/>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107759</xdr:rowOff>
    </xdr:from>
    <xdr:to>
      <xdr:col>24</xdr:col>
      <xdr:colOff>114300</xdr:colOff>
      <xdr:row>59</xdr:row>
      <xdr:rowOff>37909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22686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37400</xdr:rowOff>
    </xdr:from>
    <xdr:to>
      <xdr:col>20</xdr:col>
      <xdr:colOff>38100</xdr:colOff>
      <xdr:row>58</xdr:row>
      <xdr:rowOff>139000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130127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85912</xdr:rowOff>
    </xdr:from>
    <xdr:to>
      <xdr:col>15</xdr:col>
      <xdr:colOff>101600</xdr:colOff>
      <xdr:row>59</xdr:row>
      <xdr:rowOff>16062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57614</xdr:rowOff>
    </xdr:from>
    <xdr:to>
      <xdr:col>10</xdr:col>
      <xdr:colOff>165100</xdr:colOff>
      <xdr:row>59</xdr:row>
      <xdr:rowOff>159214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28893</xdr:rowOff>
    </xdr:from>
    <xdr:to>
      <xdr:col>6</xdr:col>
      <xdr:colOff>38100</xdr:colOff>
      <xdr:row>59</xdr:row>
      <xdr:rowOff>130493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99752</xdr:rowOff>
    </xdr:from>
    <xdr:to>
      <xdr:col>24</xdr:col>
      <xdr:colOff>63500</xdr:colOff>
      <xdr:row>77</xdr:row>
      <xdr:rowOff>100209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140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96723</xdr:rowOff>
    </xdr:from>
    <xdr:to>
      <xdr:col>19</xdr:col>
      <xdr:colOff>177800</xdr:colOff>
      <xdr:row>77</xdr:row>
      <xdr:rowOff>100209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837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95923</xdr:rowOff>
    </xdr:from>
    <xdr:to>
      <xdr:col>15</xdr:col>
      <xdr:colOff>50800</xdr:colOff>
      <xdr:row>77</xdr:row>
      <xdr:rowOff>96723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757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86607</xdr:rowOff>
    </xdr:from>
    <xdr:to>
      <xdr:col>10</xdr:col>
      <xdr:colOff>114300</xdr:colOff>
      <xdr:row>77</xdr:row>
      <xdr:rowOff>95923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8257"/>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48952</xdr:rowOff>
    </xdr:from>
    <xdr:to>
      <xdr:col>24</xdr:col>
      <xdr:colOff>114300</xdr:colOff>
      <xdr:row>77</xdr:row>
      <xdr:rowOff>150552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49409</xdr:rowOff>
    </xdr:from>
    <xdr:to>
      <xdr:col>20</xdr:col>
      <xdr:colOff>38100</xdr:colOff>
      <xdr:row>77</xdr:row>
      <xdr:rowOff>151009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142136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45923</xdr:rowOff>
    </xdr:from>
    <xdr:to>
      <xdr:col>15</xdr:col>
      <xdr:colOff>101600</xdr:colOff>
      <xdr:row>77</xdr:row>
      <xdr:rowOff>147523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138650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45123</xdr:rowOff>
    </xdr:from>
    <xdr:to>
      <xdr:col>10</xdr:col>
      <xdr:colOff>165100</xdr:colOff>
      <xdr:row>77</xdr:row>
      <xdr:rowOff>146723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35807</xdr:rowOff>
    </xdr:from>
    <xdr:to>
      <xdr:col>6</xdr:col>
      <xdr:colOff>38100</xdr:colOff>
      <xdr:row>77</xdr:row>
      <xdr:rowOff>137407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128534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3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121442</xdr:rowOff>
    </xdr:from>
    <xdr:to>
      <xdr:col>24</xdr:col>
      <xdr:colOff>63500</xdr:colOff>
      <xdr:row>97</xdr:row>
      <xdr:rowOff>21903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80642"/>
          <a:ext cx="8382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115294</xdr:rowOff>
    </xdr:from>
    <xdr:to>
      <xdr:col>19</xdr:col>
      <xdr:colOff>177800</xdr:colOff>
      <xdr:row>97</xdr:row>
      <xdr:rowOff>21903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74494"/>
          <a:ext cx="8890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115294</xdr:rowOff>
    </xdr:from>
    <xdr:to>
      <xdr:col>15</xdr:col>
      <xdr:colOff>50800</xdr:colOff>
      <xdr:row>97</xdr:row>
      <xdr:rowOff>133916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4494"/>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133916</xdr:rowOff>
    </xdr:from>
    <xdr:to>
      <xdr:col>10</xdr:col>
      <xdr:colOff>114300</xdr:colOff>
      <xdr:row>97</xdr:row>
      <xdr:rowOff>154369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64566"/>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70642</xdr:rowOff>
    </xdr:from>
    <xdr:to>
      <xdr:col>24</xdr:col>
      <xdr:colOff>114300</xdr:colOff>
      <xdr:row>97</xdr:row>
      <xdr:rowOff>792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49069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142553</xdr:rowOff>
    </xdr:from>
    <xdr:to>
      <xdr:col>20</xdr:col>
      <xdr:colOff>38100</xdr:colOff>
      <xdr:row>97</xdr:row>
      <xdr:rowOff>72703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63830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64494</xdr:rowOff>
    </xdr:from>
    <xdr:to>
      <xdr:col>15</xdr:col>
      <xdr:colOff>101600</xdr:colOff>
      <xdr:row>96</xdr:row>
      <xdr:rowOff>166094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157221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1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83116</xdr:rowOff>
    </xdr:from>
    <xdr:to>
      <xdr:col>10</xdr:col>
      <xdr:colOff>165100</xdr:colOff>
      <xdr:row>98</xdr:row>
      <xdr:rowOff>13266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103569</xdr:rowOff>
    </xdr:from>
    <xdr:to>
      <xdr:col>6</xdr:col>
      <xdr:colOff>38100</xdr:colOff>
      <xdr:row>98</xdr:row>
      <xdr:rowOff>33719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24846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141181</xdr:rowOff>
    </xdr:from>
    <xdr:to>
      <xdr:col>55</xdr:col>
      <xdr:colOff>0</xdr:colOff>
      <xdr:row>37</xdr:row>
      <xdr:rowOff>7047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13381"/>
          <a:ext cx="8382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7047</xdr:rowOff>
    </xdr:from>
    <xdr:to>
      <xdr:col>50</xdr:col>
      <xdr:colOff>114300</xdr:colOff>
      <xdr:row>37</xdr:row>
      <xdr:rowOff>57720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5069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140462</xdr:rowOff>
    </xdr:from>
    <xdr:to>
      <xdr:col>45</xdr:col>
      <xdr:colOff>177800</xdr:colOff>
      <xdr:row>37</xdr:row>
      <xdr:rowOff>57720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83962"/>
          <a:ext cx="889000" cy="1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140462</xdr:rowOff>
    </xdr:from>
    <xdr:to>
      <xdr:col>41</xdr:col>
      <xdr:colOff>50800</xdr:colOff>
      <xdr:row>37</xdr:row>
      <xdr:rowOff>95700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83962"/>
          <a:ext cx="889000" cy="1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90381</xdr:rowOff>
    </xdr:from>
    <xdr:to>
      <xdr:col>55</xdr:col>
      <xdr:colOff>50800</xdr:colOff>
      <xdr:row>37</xdr:row>
      <xdr:rowOff>20531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68808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127697</xdr:rowOff>
    </xdr:from>
    <xdr:to>
      <xdr:col>50</xdr:col>
      <xdr:colOff>165100</xdr:colOff>
      <xdr:row>37</xdr:row>
      <xdr:rowOff>57847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48974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6920</xdr:rowOff>
    </xdr:from>
    <xdr:to>
      <xdr:col>46</xdr:col>
      <xdr:colOff>38100</xdr:colOff>
      <xdr:row>37</xdr:row>
      <xdr:rowOff>108520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99647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89662</xdr:rowOff>
    </xdr:from>
    <xdr:to>
      <xdr:col>41</xdr:col>
      <xdr:colOff>101600</xdr:colOff>
      <xdr:row>31</xdr:row>
      <xdr:rowOff>19812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10939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44900</xdr:rowOff>
    </xdr:from>
    <xdr:to>
      <xdr:col>36</xdr:col>
      <xdr:colOff>165100</xdr:colOff>
      <xdr:row>37</xdr:row>
      <xdr:rowOff>146500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137627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160007</xdr:rowOff>
    </xdr:from>
    <xdr:to>
      <xdr:col>55</xdr:col>
      <xdr:colOff>0</xdr:colOff>
      <xdr:row>57</xdr:row>
      <xdr:rowOff>52019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61207"/>
          <a:ext cx="8382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12103</xdr:rowOff>
    </xdr:from>
    <xdr:to>
      <xdr:col>50</xdr:col>
      <xdr:colOff>114300</xdr:colOff>
      <xdr:row>57</xdr:row>
      <xdr:rowOff>52019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13303"/>
          <a:ext cx="889000" cy="2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12103</xdr:rowOff>
    </xdr:from>
    <xdr:to>
      <xdr:col>45</xdr:col>
      <xdr:colOff>177800</xdr:colOff>
      <xdr:row>56</xdr:row>
      <xdr:rowOff>110452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13303"/>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110452</xdr:rowOff>
    </xdr:from>
    <xdr:to>
      <xdr:col>41</xdr:col>
      <xdr:colOff>50800</xdr:colOff>
      <xdr:row>57</xdr:row>
      <xdr:rowOff>23089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11652"/>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109207</xdr:rowOff>
    </xdr:from>
    <xdr:to>
      <xdr:col>55</xdr:col>
      <xdr:colOff>50800</xdr:colOff>
      <xdr:row>57</xdr:row>
      <xdr:rowOff>39357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87634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xdr:rowOff>
    </xdr:from>
    <xdr:to>
      <xdr:col>50</xdr:col>
      <xdr:colOff>165100</xdr:colOff>
      <xdr:row>57</xdr:row>
      <xdr:rowOff>102819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93946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132753</xdr:rowOff>
    </xdr:from>
    <xdr:to>
      <xdr:col>46</xdr:col>
      <xdr:colOff>38100</xdr:colOff>
      <xdr:row>56</xdr:row>
      <xdr:rowOff>62903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54030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59652</xdr:rowOff>
    </xdr:from>
    <xdr:to>
      <xdr:col>41</xdr:col>
      <xdr:colOff>101600</xdr:colOff>
      <xdr:row>56</xdr:row>
      <xdr:rowOff>161252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152379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143739</xdr:rowOff>
    </xdr:from>
    <xdr:to>
      <xdr:col>36</xdr:col>
      <xdr:colOff>165100</xdr:colOff>
      <xdr:row>57</xdr:row>
      <xdr:rowOff>73889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65016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83144</xdr:rowOff>
    </xdr:from>
    <xdr:to>
      <xdr:col>55</xdr:col>
      <xdr:colOff>0</xdr:colOff>
      <xdr:row>77</xdr:row>
      <xdr:rowOff>149690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84794"/>
          <a:ext cx="8382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149690</xdr:rowOff>
    </xdr:from>
    <xdr:to>
      <xdr:col>50</xdr:col>
      <xdr:colOff>114300</xdr:colOff>
      <xdr:row>78</xdr:row>
      <xdr:rowOff>56262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51340"/>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78</xdr:row>
      <xdr:rowOff>56262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48894"/>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147244</xdr:rowOff>
    </xdr:from>
    <xdr:to>
      <xdr:col>41</xdr:col>
      <xdr:colOff>50800</xdr:colOff>
      <xdr:row>78</xdr:row>
      <xdr:rowOff>43596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4889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32344</xdr:rowOff>
    </xdr:from>
    <xdr:to>
      <xdr:col>55</xdr:col>
      <xdr:colOff>50800</xdr:colOff>
      <xdr:row>77</xdr:row>
      <xdr:rowOff>133944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10771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98890</xdr:rowOff>
    </xdr:from>
    <xdr:to>
      <xdr:col>50</xdr:col>
      <xdr:colOff>165100</xdr:colOff>
      <xdr:row>78</xdr:row>
      <xdr:rowOff>29040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20167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5462</xdr:rowOff>
    </xdr:from>
    <xdr:to>
      <xdr:col>46</xdr:col>
      <xdr:colOff>38100</xdr:colOff>
      <xdr:row>78</xdr:row>
      <xdr:rowOff>107062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98189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96444</xdr:rowOff>
    </xdr:from>
    <xdr:to>
      <xdr:col>41</xdr:col>
      <xdr:colOff>101600</xdr:colOff>
      <xdr:row>78</xdr:row>
      <xdr:rowOff>26594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17721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164246</xdr:rowOff>
    </xdr:from>
    <xdr:to>
      <xdr:col>36</xdr:col>
      <xdr:colOff>165100</xdr:colOff>
      <xdr:row>78</xdr:row>
      <xdr:rowOff>94396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85523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110229</xdr:rowOff>
    </xdr:from>
    <xdr:to>
      <xdr:col>55</xdr:col>
      <xdr:colOff>0</xdr:colOff>
      <xdr:row>97</xdr:row>
      <xdr:rowOff>147092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0879"/>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83483</xdr:rowOff>
    </xdr:from>
    <xdr:to>
      <xdr:col>50</xdr:col>
      <xdr:colOff>114300</xdr:colOff>
      <xdr:row>97</xdr:row>
      <xdr:rowOff>147092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42683"/>
          <a:ext cx="889000" cy="2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83483</xdr:rowOff>
    </xdr:from>
    <xdr:to>
      <xdr:col>45</xdr:col>
      <xdr:colOff>177800</xdr:colOff>
      <xdr:row>97</xdr:row>
      <xdr:rowOff>61061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42683"/>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61061</xdr:rowOff>
    </xdr:from>
    <xdr:to>
      <xdr:col>41</xdr:col>
      <xdr:colOff>50800</xdr:colOff>
      <xdr:row>97</xdr:row>
      <xdr:rowOff>110744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91711"/>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59429</xdr:rowOff>
    </xdr:from>
    <xdr:to>
      <xdr:col>55</xdr:col>
      <xdr:colOff>50800</xdr:colOff>
      <xdr:row>97</xdr:row>
      <xdr:rowOff>161029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37856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96292</xdr:rowOff>
    </xdr:from>
    <xdr:to>
      <xdr:col>50</xdr:col>
      <xdr:colOff>165100</xdr:colOff>
      <xdr:row>98</xdr:row>
      <xdr:rowOff>26442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17569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32683</xdr:rowOff>
    </xdr:from>
    <xdr:to>
      <xdr:col>46</xdr:col>
      <xdr:colOff>38100</xdr:colOff>
      <xdr:row>96</xdr:row>
      <xdr:rowOff>134283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150810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10261</xdr:rowOff>
    </xdr:from>
    <xdr:to>
      <xdr:col>41</xdr:col>
      <xdr:colOff>101600</xdr:colOff>
      <xdr:row>97</xdr:row>
      <xdr:rowOff>111861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59944</xdr:rowOff>
    </xdr:from>
    <xdr:to>
      <xdr:col>36</xdr:col>
      <xdr:colOff>165100</xdr:colOff>
      <xdr:row>97</xdr:row>
      <xdr:rowOff>161544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152671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79445</xdr:rowOff>
    </xdr:from>
    <xdr:to>
      <xdr:col>85</xdr:col>
      <xdr:colOff>127000</xdr:colOff>
      <xdr:row>75</xdr:row>
      <xdr:rowOff>80721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38195"/>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80721</xdr:rowOff>
    </xdr:from>
    <xdr:to>
      <xdr:col>81</xdr:col>
      <xdr:colOff>50800</xdr:colOff>
      <xdr:row>75</xdr:row>
      <xdr:rowOff>100229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39471"/>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100229</xdr:rowOff>
    </xdr:from>
    <xdr:to>
      <xdr:col>76</xdr:col>
      <xdr:colOff>114300</xdr:colOff>
      <xdr:row>75</xdr:row>
      <xdr:rowOff>133109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5897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133109</xdr:rowOff>
    </xdr:from>
    <xdr:to>
      <xdr:col>71</xdr:col>
      <xdr:colOff>177800</xdr:colOff>
      <xdr:row>75</xdr:row>
      <xdr:rowOff>161398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91859"/>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28645</xdr:rowOff>
    </xdr:from>
    <xdr:to>
      <xdr:col>85</xdr:col>
      <xdr:colOff>177800</xdr:colOff>
      <xdr:row>75</xdr:row>
      <xdr:rowOff>130245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51522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29921</xdr:rowOff>
    </xdr:from>
    <xdr:to>
      <xdr:col>81</xdr:col>
      <xdr:colOff>101600</xdr:colOff>
      <xdr:row>75</xdr:row>
      <xdr:rowOff>131521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122648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49429</xdr:rowOff>
    </xdr:from>
    <xdr:to>
      <xdr:col>76</xdr:col>
      <xdr:colOff>165100</xdr:colOff>
      <xdr:row>75</xdr:row>
      <xdr:rowOff>151030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08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142155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82309</xdr:rowOff>
    </xdr:from>
    <xdr:to>
      <xdr:col>72</xdr:col>
      <xdr:colOff>38100</xdr:colOff>
      <xdr:row>76</xdr:row>
      <xdr:rowOff>12458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110598</xdr:rowOff>
    </xdr:from>
    <xdr:to>
      <xdr:col>67</xdr:col>
      <xdr:colOff>101600</xdr:colOff>
      <xdr:row>76</xdr:row>
      <xdr:rowOff>40748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31875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48489</xdr:rowOff>
    </xdr:from>
    <xdr:to>
      <xdr:col>85</xdr:col>
      <xdr:colOff>127000</xdr:colOff>
      <xdr:row>98</xdr:row>
      <xdr:rowOff>74123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0589"/>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48489</xdr:rowOff>
    </xdr:from>
    <xdr:to>
      <xdr:col>81</xdr:col>
      <xdr:colOff>50800</xdr:colOff>
      <xdr:row>98</xdr:row>
      <xdr:rowOff>79235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5058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79235</xdr:rowOff>
    </xdr:from>
    <xdr:to>
      <xdr:col>76</xdr:col>
      <xdr:colOff>114300</xdr:colOff>
      <xdr:row>98</xdr:row>
      <xdr:rowOff>153507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1335"/>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94498</xdr:rowOff>
    </xdr:from>
    <xdr:to>
      <xdr:col>71</xdr:col>
      <xdr:colOff>177800</xdr:colOff>
      <xdr:row>98</xdr:row>
      <xdr:rowOff>153507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6598"/>
          <a:ext cx="8890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23323</xdr:rowOff>
    </xdr:from>
    <xdr:to>
      <xdr:col>85</xdr:col>
      <xdr:colOff>177800</xdr:colOff>
      <xdr:row>98</xdr:row>
      <xdr:rowOff>124923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1750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169139</xdr:rowOff>
    </xdr:from>
    <xdr:to>
      <xdr:col>81</xdr:col>
      <xdr:colOff>101600</xdr:colOff>
      <xdr:row>98</xdr:row>
      <xdr:rowOff>99289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115816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28435</xdr:rowOff>
    </xdr:from>
    <xdr:to>
      <xdr:col>76</xdr:col>
      <xdr:colOff>165100</xdr:colOff>
      <xdr:row>98</xdr:row>
      <xdr:rowOff>130035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121162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102707</xdr:rowOff>
    </xdr:from>
    <xdr:to>
      <xdr:col>72</xdr:col>
      <xdr:colOff>38100</xdr:colOff>
      <xdr:row>99</xdr:row>
      <xdr:rowOff>32857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23984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43698</xdr:rowOff>
    </xdr:from>
    <xdr:to>
      <xdr:col>67</xdr:col>
      <xdr:colOff>101600</xdr:colOff>
      <xdr:row>98</xdr:row>
      <xdr:rowOff>145298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37157</xdr:rowOff>
    </xdr:from>
    <xdr:to>
      <xdr:col>116</xdr:col>
      <xdr:colOff>63500</xdr:colOff>
      <xdr:row>38</xdr:row>
      <xdr:rowOff>37647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5225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37157</xdr:rowOff>
    </xdr:from>
    <xdr:to>
      <xdr:col>111</xdr:col>
      <xdr:colOff>177800</xdr:colOff>
      <xdr:row>38</xdr:row>
      <xdr:rowOff>107369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2257"/>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63936</xdr:rowOff>
    </xdr:from>
    <xdr:to>
      <xdr:col>107</xdr:col>
      <xdr:colOff>50800</xdr:colOff>
      <xdr:row>38</xdr:row>
      <xdr:rowOff>107369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7903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63936</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79036"/>
          <a:ext cx="889000" cy="20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158297</xdr:rowOff>
    </xdr:from>
    <xdr:to>
      <xdr:col>116</xdr:col>
      <xdr:colOff>114300</xdr:colOff>
      <xdr:row>38</xdr:row>
      <xdr:rowOff>88447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9724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5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157807</xdr:rowOff>
    </xdr:from>
    <xdr:to>
      <xdr:col>112</xdr:col>
      <xdr:colOff>38100</xdr:colOff>
      <xdr:row>38</xdr:row>
      <xdr:rowOff>87957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104484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56569</xdr:rowOff>
    </xdr:from>
    <xdr:to>
      <xdr:col>107</xdr:col>
      <xdr:colOff>101600</xdr:colOff>
      <xdr:row>38</xdr:row>
      <xdr:rowOff>158169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3246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34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13136</xdr:rowOff>
    </xdr:from>
    <xdr:to>
      <xdr:col>102</xdr:col>
      <xdr:colOff>165100</xdr:colOff>
      <xdr:row>38</xdr:row>
      <xdr:rowOff>114736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24447</xdr:rowOff>
    </xdr:from>
    <xdr:to>
      <xdr:col>116</xdr:col>
      <xdr:colOff>63500</xdr:colOff>
      <xdr:row>59</xdr:row>
      <xdr:rowOff>24447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39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24447</xdr:rowOff>
    </xdr:from>
    <xdr:to>
      <xdr:col>111</xdr:col>
      <xdr:colOff>177800</xdr:colOff>
      <xdr:row>59</xdr:row>
      <xdr:rowOff>24505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3999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24143</xdr:rowOff>
    </xdr:from>
    <xdr:to>
      <xdr:col>107</xdr:col>
      <xdr:colOff>50800</xdr:colOff>
      <xdr:row>59</xdr:row>
      <xdr:rowOff>24505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969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19627</xdr:rowOff>
    </xdr:from>
    <xdr:to>
      <xdr:col>102</xdr:col>
      <xdr:colOff>114300</xdr:colOff>
      <xdr:row>59</xdr:row>
      <xdr:rowOff>24143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35177"/>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145097</xdr:rowOff>
    </xdr:from>
    <xdr:to>
      <xdr:col>116</xdr:col>
      <xdr:colOff>114300</xdr:colOff>
      <xdr:row>59</xdr:row>
      <xdr:rowOff>75247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145097</xdr:rowOff>
    </xdr:from>
    <xdr:to>
      <xdr:col>112</xdr:col>
      <xdr:colOff>38100</xdr:colOff>
      <xdr:row>59</xdr:row>
      <xdr:rowOff>75247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66374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145155</xdr:rowOff>
    </xdr:from>
    <xdr:to>
      <xdr:col>107</xdr:col>
      <xdr:colOff>101600</xdr:colOff>
      <xdr:row>59</xdr:row>
      <xdr:rowOff>75305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66432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144793</xdr:rowOff>
    </xdr:from>
    <xdr:to>
      <xdr:col>102</xdr:col>
      <xdr:colOff>165100</xdr:colOff>
      <xdr:row>59</xdr:row>
      <xdr:rowOff>74943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66070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140277</xdr:rowOff>
    </xdr:from>
    <xdr:to>
      <xdr:col>98</xdr:col>
      <xdr:colOff>38100</xdr:colOff>
      <xdr:row>59</xdr:row>
      <xdr:rowOff>70427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61554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118669</xdr:rowOff>
    </xdr:from>
    <xdr:to>
      <xdr:col>116</xdr:col>
      <xdr:colOff>63500</xdr:colOff>
      <xdr:row>76</xdr:row>
      <xdr:rowOff>33173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77419"/>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33173</xdr:rowOff>
    </xdr:from>
    <xdr:to>
      <xdr:col>111</xdr:col>
      <xdr:colOff>177800</xdr:colOff>
      <xdr:row>76</xdr:row>
      <xdr:rowOff>97180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6337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97180</xdr:rowOff>
    </xdr:from>
    <xdr:to>
      <xdr:col>107</xdr:col>
      <xdr:colOff>50800</xdr:colOff>
      <xdr:row>76</xdr:row>
      <xdr:rowOff>157874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2738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91580</xdr:rowOff>
    </xdr:from>
    <xdr:to>
      <xdr:col>102</xdr:col>
      <xdr:colOff>114300</xdr:colOff>
      <xdr:row>76</xdr:row>
      <xdr:rowOff>157874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217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67869</xdr:rowOff>
    </xdr:from>
    <xdr:to>
      <xdr:col>116</xdr:col>
      <xdr:colOff>114300</xdr:colOff>
      <xdr:row>75</xdr:row>
      <xdr:rowOff>169469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46296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153823</xdr:rowOff>
    </xdr:from>
    <xdr:to>
      <xdr:col>112</xdr:col>
      <xdr:colOff>38100</xdr:colOff>
      <xdr:row>76</xdr:row>
      <xdr:rowOff>83973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75100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46380</xdr:rowOff>
    </xdr:from>
    <xdr:to>
      <xdr:col>107</xdr:col>
      <xdr:colOff>101600</xdr:colOff>
      <xdr:row>76</xdr:row>
      <xdr:rowOff>147980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139107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107074</xdr:rowOff>
    </xdr:from>
    <xdr:to>
      <xdr:col>102</xdr:col>
      <xdr:colOff>165100</xdr:colOff>
      <xdr:row>77</xdr:row>
      <xdr:rowOff>37224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28351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40780</xdr:rowOff>
    </xdr:from>
    <xdr:to>
      <xdr:col>98</xdr:col>
      <xdr:colOff>38100</xdr:colOff>
      <xdr:row>76</xdr:row>
      <xdr:rowOff>142380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133507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物件費は、増加が続いていたが、令和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新型コロナウイルスワクチン接種関係費用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扶助費が増加した主な要因は、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地方創生臨時交付金を活用した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支援給付金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億円）といった、複数の扶助費が増加したことによる。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補助費等が増加した主な要因は、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臨時的な支出である新型コロナワクチン関連などの国庫補助金等返還金の増（約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億円）や、経常的な支出である柏・白井・鎌ケ谷環境衛生組合負担金の増（約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普通建設事業費が増加した主な要因は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、新規整備となる東部児童センター建設工事の増（約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億円）や、更新整備となる小学校施設整備工事の増（約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億円）といった大規模工事が集中したことによる。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繰出金は、引き続き類似団体より低い水準となっているが、医療・介護特別会計への繰出金が増加傾向となっており、類似団体との差が縮まっていることに留意し、抑制に努めていく。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109,557
107,380
21.08
44,139,203
42,117,309
1,752,195
21,549,892
35,156,198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57404</xdr:rowOff>
    </xdr:from>
    <xdr:to>
      <xdr:col>24</xdr:col>
      <xdr:colOff>63500</xdr:colOff>
      <xdr:row>34</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6704"/>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74930</xdr:rowOff>
    </xdr:from>
    <xdr:to>
      <xdr:col>19</xdr:col>
      <xdr:colOff>177800</xdr:colOff>
      <xdr:row>34</xdr:row>
      <xdr:rowOff>154178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423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61214</xdr:rowOff>
    </xdr:from>
    <xdr:to>
      <xdr:col>15</xdr:col>
      <xdr:colOff>50800</xdr:colOff>
      <xdr:row>34</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05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166370</xdr:rowOff>
    </xdr:from>
    <xdr:to>
      <xdr:col>10</xdr:col>
      <xdr:colOff>114300</xdr:colOff>
      <xdr:row>34</xdr:row>
      <xdr:rowOff>61214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422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xdr:rowOff>
    </xdr:from>
    <xdr:to>
      <xdr:col>24</xdr:col>
      <xdr:colOff>114300</xdr:colOff>
      <xdr:row>34</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24655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24130</xdr:rowOff>
    </xdr:from>
    <xdr:to>
      <xdr:col>15</xdr:col>
      <xdr:colOff>101600</xdr:colOff>
      <xdr:row>34</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10414</xdr:rowOff>
    </xdr:from>
    <xdr:to>
      <xdr:col>10</xdr:col>
      <xdr:colOff>165100</xdr:colOff>
      <xdr:row>34</xdr:row>
      <xdr:rowOff>112014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115570</xdr:rowOff>
    </xdr:from>
    <xdr:to>
      <xdr:col>6</xdr:col>
      <xdr:colOff>38100</xdr:colOff>
      <xdr:row>34</xdr:row>
      <xdr:rowOff>45720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62247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111193</xdr:rowOff>
    </xdr:from>
    <xdr:to>
      <xdr:col>24</xdr:col>
      <xdr:colOff>63500</xdr:colOff>
      <xdr:row>57</xdr:row>
      <xdr:rowOff>120703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384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111193</xdr:rowOff>
    </xdr:from>
    <xdr:to>
      <xdr:col>19</xdr:col>
      <xdr:colOff>177800</xdr:colOff>
      <xdr:row>57</xdr:row>
      <xdr:rowOff>114691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384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38608</xdr:rowOff>
    </xdr:from>
    <xdr:to>
      <xdr:col>15</xdr:col>
      <xdr:colOff>50800</xdr:colOff>
      <xdr:row>57</xdr:row>
      <xdr:rowOff>114691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8358"/>
          <a:ext cx="889000" cy="4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38608</xdr:rowOff>
    </xdr:from>
    <xdr:to>
      <xdr:col>10</xdr:col>
      <xdr:colOff>114300</xdr:colOff>
      <xdr:row>57</xdr:row>
      <xdr:rowOff>133148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8358"/>
          <a:ext cx="889000" cy="4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69903</xdr:rowOff>
    </xdr:from>
    <xdr:to>
      <xdr:col>24</xdr:col>
      <xdr:colOff>114300</xdr:colOff>
      <xdr:row>58</xdr:row>
      <xdr:rowOff>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60393</xdr:rowOff>
    </xdr:from>
    <xdr:to>
      <xdr:col>20</xdr:col>
      <xdr:colOff>38100</xdr:colOff>
      <xdr:row>57</xdr:row>
      <xdr:rowOff>161993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153120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63891</xdr:rowOff>
    </xdr:from>
    <xdr:to>
      <xdr:col>15</xdr:col>
      <xdr:colOff>101600</xdr:colOff>
      <xdr:row>57</xdr:row>
      <xdr:rowOff>165491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159258</xdr:rowOff>
    </xdr:from>
    <xdr:to>
      <xdr:col>10</xdr:col>
      <xdr:colOff>165100</xdr:colOff>
      <xdr:row>55</xdr:row>
      <xdr:rowOff>89408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82348</xdr:rowOff>
    </xdr:from>
    <xdr:to>
      <xdr:col>6</xdr:col>
      <xdr:colOff>38100</xdr:colOff>
      <xdr:row>58</xdr:row>
      <xdr:rowOff>12498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129583</xdr:rowOff>
    </xdr:from>
    <xdr:to>
      <xdr:col>24</xdr:col>
      <xdr:colOff>62865</xdr:colOff>
      <xdr:row>78</xdr:row>
      <xdr:rowOff>4074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083"/>
          <a:ext cx="1270" cy="124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4074</xdr:rowOff>
    </xdr:from>
    <xdr:to>
      <xdr:col>24</xdr:col>
      <xdr:colOff>152400</xdr:colOff>
      <xdr:row>78</xdr:row>
      <xdr:rowOff>4074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7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129583</xdr:rowOff>
    </xdr:from>
    <xdr:to>
      <xdr:col>24</xdr:col>
      <xdr:colOff>152400</xdr:colOff>
      <xdr:row>70</xdr:row>
      <xdr:rowOff>129583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100061</xdr:rowOff>
    </xdr:from>
    <xdr:to>
      <xdr:col>24</xdr:col>
      <xdr:colOff>63500</xdr:colOff>
      <xdr:row>77</xdr:row>
      <xdr:rowOff>47503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0261"/>
          <a:ext cx="838200" cy="1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67082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4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44205</xdr:rowOff>
    </xdr:from>
    <xdr:to>
      <xdr:col>24</xdr:col>
      <xdr:colOff>114300</xdr:colOff>
      <xdr:row>75</xdr:row>
      <xdr:rowOff>145805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164429</xdr:rowOff>
    </xdr:from>
    <xdr:to>
      <xdr:col>19</xdr:col>
      <xdr:colOff>177800</xdr:colOff>
      <xdr:row>77</xdr:row>
      <xdr:rowOff>47503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4629"/>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118278</xdr:rowOff>
    </xdr:from>
    <xdr:to>
      <xdr:col>20</xdr:col>
      <xdr:colOff>38100</xdr:colOff>
      <xdr:row>76</xdr:row>
      <xdr:rowOff>48428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64955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5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164429</xdr:rowOff>
    </xdr:from>
    <xdr:to>
      <xdr:col>15</xdr:col>
      <xdr:colOff>50800</xdr:colOff>
      <xdr:row>78</xdr:row>
      <xdr:rowOff>19182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4629"/>
          <a:ext cx="889000" cy="19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76647</xdr:rowOff>
    </xdr:from>
    <xdr:to>
      <xdr:col>15</xdr:col>
      <xdr:colOff>101600</xdr:colOff>
      <xdr:row>76</xdr:row>
      <xdr:rowOff>6796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23324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19182</xdr:rowOff>
    </xdr:from>
    <xdr:to>
      <xdr:col>10</xdr:col>
      <xdr:colOff>114300</xdr:colOff>
      <xdr:row>78</xdr:row>
      <xdr:rowOff>46346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2282"/>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116959</xdr:rowOff>
    </xdr:from>
    <xdr:to>
      <xdr:col>10</xdr:col>
      <xdr:colOff>165100</xdr:colOff>
      <xdr:row>77</xdr:row>
      <xdr:rowOff>47109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63636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130460</xdr:rowOff>
    </xdr:from>
    <xdr:to>
      <xdr:col>6</xdr:col>
      <xdr:colOff>38100</xdr:colOff>
      <xdr:row>77</xdr:row>
      <xdr:rowOff>60610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77136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49261</xdr:rowOff>
    </xdr:from>
    <xdr:to>
      <xdr:col>24</xdr:col>
      <xdr:colOff>114300</xdr:colOff>
      <xdr:row>76</xdr:row>
      <xdr:rowOff>150861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27688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168153</xdr:rowOff>
    </xdr:from>
    <xdr:to>
      <xdr:col>20</xdr:col>
      <xdr:colOff>38100</xdr:colOff>
      <xdr:row>77</xdr:row>
      <xdr:rowOff>98303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89430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113629</xdr:rowOff>
    </xdr:from>
    <xdr:to>
      <xdr:col>15</xdr:col>
      <xdr:colOff>101600</xdr:colOff>
      <xdr:row>77</xdr:row>
      <xdr:rowOff>43779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139832</xdr:rowOff>
    </xdr:from>
    <xdr:to>
      <xdr:col>10</xdr:col>
      <xdr:colOff>165100</xdr:colOff>
      <xdr:row>78</xdr:row>
      <xdr:rowOff>69982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61109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166996</xdr:rowOff>
    </xdr:from>
    <xdr:to>
      <xdr:col>6</xdr:col>
      <xdr:colOff>38100</xdr:colOff>
      <xdr:row>78</xdr:row>
      <xdr:rowOff>97146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148681</xdr:rowOff>
    </xdr:from>
    <xdr:to>
      <xdr:col>24</xdr:col>
      <xdr:colOff>63500</xdr:colOff>
      <xdr:row>96</xdr:row>
      <xdr:rowOff>60768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36431"/>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148681</xdr:rowOff>
    </xdr:from>
    <xdr:to>
      <xdr:col>19</xdr:col>
      <xdr:colOff>177800</xdr:colOff>
      <xdr:row>96</xdr:row>
      <xdr:rowOff>65143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36431"/>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65143</xdr:rowOff>
    </xdr:from>
    <xdr:to>
      <xdr:col>15</xdr:col>
      <xdr:colOff>50800</xdr:colOff>
      <xdr:row>98</xdr:row>
      <xdr:rowOff>104398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4343"/>
          <a:ext cx="889000" cy="3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97245</xdr:rowOff>
    </xdr:from>
    <xdr:to>
      <xdr:col>10</xdr:col>
      <xdr:colOff>114300</xdr:colOff>
      <xdr:row>98</xdr:row>
      <xdr:rowOff>104398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9345"/>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9968</xdr:rowOff>
    </xdr:from>
    <xdr:to>
      <xdr:col>24</xdr:col>
      <xdr:colOff>114300</xdr:colOff>
      <xdr:row>96</xdr:row>
      <xdr:rowOff>111568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97881</xdr:rowOff>
    </xdr:from>
    <xdr:to>
      <xdr:col>20</xdr:col>
      <xdr:colOff>38100</xdr:colOff>
      <xdr:row>96</xdr:row>
      <xdr:rowOff>28031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19158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14343</xdr:rowOff>
    </xdr:from>
    <xdr:to>
      <xdr:col>15</xdr:col>
      <xdr:colOff>101600</xdr:colOff>
      <xdr:row>96</xdr:row>
      <xdr:rowOff>115943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53598</xdr:rowOff>
    </xdr:from>
    <xdr:to>
      <xdr:col>10</xdr:col>
      <xdr:colOff>165100</xdr:colOff>
      <xdr:row>98</xdr:row>
      <xdr:rowOff>155198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146325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46445</xdr:rowOff>
    </xdr:from>
    <xdr:to>
      <xdr:col>6</xdr:col>
      <xdr:colOff>38100</xdr:colOff>
      <xdr:row>98</xdr:row>
      <xdr:rowOff>148045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30353</xdr:rowOff>
    </xdr:from>
    <xdr:to>
      <xdr:col>55</xdr:col>
      <xdr:colOff>0</xdr:colOff>
      <xdr:row>39</xdr:row>
      <xdr:rowOff>30734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69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65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29972</xdr:rowOff>
    </xdr:from>
    <xdr:to>
      <xdr:col>45</xdr:col>
      <xdr:colOff>177800</xdr:colOff>
      <xdr:row>39</xdr:row>
      <xdr:rowOff>30353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6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30353</xdr:rowOff>
    </xdr:from>
    <xdr:to>
      <xdr:col>41</xdr:col>
      <xdr:colOff>50800</xdr:colOff>
      <xdr:row>39</xdr:row>
      <xdr:rowOff>31877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69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151003</xdr:rowOff>
    </xdr:from>
    <xdr:to>
      <xdr:col>55</xdr:col>
      <xdr:colOff>50800</xdr:colOff>
      <xdr:row>39</xdr:row>
      <xdr:rowOff>81153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65930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1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72661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71899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151003</xdr:rowOff>
    </xdr:from>
    <xdr:to>
      <xdr:col>41</xdr:col>
      <xdr:colOff>101600</xdr:colOff>
      <xdr:row>39</xdr:row>
      <xdr:rowOff>81153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72280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152527</xdr:rowOff>
    </xdr:from>
    <xdr:to>
      <xdr:col>36</xdr:col>
      <xdr:colOff>165100</xdr:colOff>
      <xdr:row>39</xdr:row>
      <xdr:rowOff>82677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73804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78436</xdr:rowOff>
    </xdr:from>
    <xdr:to>
      <xdr:col>55</xdr:col>
      <xdr:colOff>0</xdr:colOff>
      <xdr:row>58</xdr:row>
      <xdr:rowOff>82184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22536"/>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78436</xdr:rowOff>
    </xdr:from>
    <xdr:to>
      <xdr:col>50</xdr:col>
      <xdr:colOff>114300</xdr:colOff>
      <xdr:row>58</xdr:row>
      <xdr:rowOff>80493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25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65268</xdr:rowOff>
    </xdr:from>
    <xdr:to>
      <xdr:col>45</xdr:col>
      <xdr:colOff>177800</xdr:colOff>
      <xdr:row>58</xdr:row>
      <xdr:rowOff>80493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936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65268</xdr:rowOff>
    </xdr:from>
    <xdr:to>
      <xdr:col>41</xdr:col>
      <xdr:colOff>50800</xdr:colOff>
      <xdr:row>58</xdr:row>
      <xdr:rowOff>79487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9368"/>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31384</xdr:rowOff>
    </xdr:from>
    <xdr:to>
      <xdr:col>55</xdr:col>
      <xdr:colOff>50800</xdr:colOff>
      <xdr:row>58</xdr:row>
      <xdr:rowOff>132984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117761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27636</xdr:rowOff>
    </xdr:from>
    <xdr:to>
      <xdr:col>50</xdr:col>
      <xdr:colOff>165100</xdr:colOff>
      <xdr:row>58</xdr:row>
      <xdr:rowOff>129236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120363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29693</xdr:rowOff>
    </xdr:from>
    <xdr:to>
      <xdr:col>46</xdr:col>
      <xdr:colOff>38100</xdr:colOff>
      <xdr:row>58</xdr:row>
      <xdr:rowOff>131293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122420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14468</xdr:rowOff>
    </xdr:from>
    <xdr:to>
      <xdr:col>41</xdr:col>
      <xdr:colOff>101600</xdr:colOff>
      <xdr:row>58</xdr:row>
      <xdr:rowOff>116068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107195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28687</xdr:rowOff>
    </xdr:from>
    <xdr:to>
      <xdr:col>36</xdr:col>
      <xdr:colOff>165100</xdr:colOff>
      <xdr:row>58</xdr:row>
      <xdr:rowOff>130287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121414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137928</xdr:rowOff>
    </xdr:from>
    <xdr:to>
      <xdr:col>55</xdr:col>
      <xdr:colOff>0</xdr:colOff>
      <xdr:row>78</xdr:row>
      <xdr:rowOff>167723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102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137928</xdr:rowOff>
    </xdr:from>
    <xdr:to>
      <xdr:col>50</xdr:col>
      <xdr:colOff>114300</xdr:colOff>
      <xdr:row>78</xdr:row>
      <xdr:rowOff>166427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102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117869</xdr:rowOff>
    </xdr:from>
    <xdr:to>
      <xdr:col>45</xdr:col>
      <xdr:colOff>177800</xdr:colOff>
      <xdr:row>78</xdr:row>
      <xdr:rowOff>166427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90969"/>
          <a:ext cx="8890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117869</xdr:rowOff>
    </xdr:from>
    <xdr:to>
      <xdr:col>41</xdr:col>
      <xdr:colOff>50800</xdr:colOff>
      <xdr:row>79</xdr:row>
      <xdr:rowOff>10122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096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116923</xdr:rowOff>
    </xdr:from>
    <xdr:to>
      <xdr:col>55</xdr:col>
      <xdr:colOff>50800</xdr:colOff>
      <xdr:row>79</xdr:row>
      <xdr:rowOff>47073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31850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87128</xdr:rowOff>
    </xdr:from>
    <xdr:to>
      <xdr:col>50</xdr:col>
      <xdr:colOff>165100</xdr:colOff>
      <xdr:row>79</xdr:row>
      <xdr:rowOff>17278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115627</xdr:rowOff>
    </xdr:from>
    <xdr:to>
      <xdr:col>46</xdr:col>
      <xdr:colOff>38100</xdr:colOff>
      <xdr:row>79</xdr:row>
      <xdr:rowOff>45777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67069</xdr:rowOff>
    </xdr:from>
    <xdr:to>
      <xdr:col>41</xdr:col>
      <xdr:colOff>101600</xdr:colOff>
      <xdr:row>78</xdr:row>
      <xdr:rowOff>168669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159796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130772</xdr:rowOff>
    </xdr:from>
    <xdr:to>
      <xdr:col>36</xdr:col>
      <xdr:colOff>165100</xdr:colOff>
      <xdr:row>79</xdr:row>
      <xdr:rowOff>60922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52049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33706</xdr:rowOff>
    </xdr:from>
    <xdr:to>
      <xdr:col>55</xdr:col>
      <xdr:colOff>0</xdr:colOff>
      <xdr:row>97</xdr:row>
      <xdr:rowOff>64973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4356"/>
          <a:ext cx="8382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3963</xdr:rowOff>
    </xdr:from>
    <xdr:to>
      <xdr:col>50</xdr:col>
      <xdr:colOff>114300</xdr:colOff>
      <xdr:row>97</xdr:row>
      <xdr:rowOff>64973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34613"/>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3963</xdr:rowOff>
    </xdr:from>
    <xdr:to>
      <xdr:col>45</xdr:col>
      <xdr:colOff>177800</xdr:colOff>
      <xdr:row>97</xdr:row>
      <xdr:rowOff>13449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3461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13449</xdr:rowOff>
    </xdr:from>
    <xdr:to>
      <xdr:col>41</xdr:col>
      <xdr:colOff>50800</xdr:colOff>
      <xdr:row>97</xdr:row>
      <xdr:rowOff>18631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409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154356</xdr:rowOff>
    </xdr:from>
    <xdr:to>
      <xdr:col>55</xdr:col>
      <xdr:colOff>50800</xdr:colOff>
      <xdr:row>97</xdr:row>
      <xdr:rowOff>84506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132783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14173</xdr:rowOff>
    </xdr:from>
    <xdr:to>
      <xdr:col>50</xdr:col>
      <xdr:colOff>165100</xdr:colOff>
      <xdr:row>97</xdr:row>
      <xdr:rowOff>115773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106900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124613</xdr:rowOff>
    </xdr:from>
    <xdr:to>
      <xdr:col>46</xdr:col>
      <xdr:colOff>38100</xdr:colOff>
      <xdr:row>97</xdr:row>
      <xdr:rowOff>54763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45890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134099</xdr:rowOff>
    </xdr:from>
    <xdr:to>
      <xdr:col>41</xdr:col>
      <xdr:colOff>101600</xdr:colOff>
      <xdr:row>97</xdr:row>
      <xdr:rowOff>64249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55376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139281</xdr:rowOff>
    </xdr:from>
    <xdr:to>
      <xdr:col>36</xdr:col>
      <xdr:colOff>165100</xdr:colOff>
      <xdr:row>97</xdr:row>
      <xdr:rowOff>69431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138176</xdr:rowOff>
    </xdr:from>
    <xdr:to>
      <xdr:col>85</xdr:col>
      <xdr:colOff>127000</xdr:colOff>
      <xdr:row>35</xdr:row>
      <xdr:rowOff>130429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67476"/>
          <a:ext cx="838200" cy="1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126619</xdr:rowOff>
    </xdr:from>
    <xdr:to>
      <xdr:col>81</xdr:col>
      <xdr:colOff>50800</xdr:colOff>
      <xdr:row>35</xdr:row>
      <xdr:rowOff>130429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78446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126619</xdr:rowOff>
    </xdr:from>
    <xdr:to>
      <xdr:col>76</xdr:col>
      <xdr:colOff>114300</xdr:colOff>
      <xdr:row>35</xdr:row>
      <xdr:rowOff>140081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784469"/>
          <a:ext cx="889000" cy="3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140081</xdr:rowOff>
    </xdr:from>
    <xdr:to>
      <xdr:col>71</xdr:col>
      <xdr:colOff>177800</xdr:colOff>
      <xdr:row>36</xdr:row>
      <xdr:rowOff>82677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40831"/>
          <a:ext cx="889000" cy="1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87376</xdr:rowOff>
    </xdr:from>
    <xdr:to>
      <xdr:col>85</xdr:col>
      <xdr:colOff>177800</xdr:colOff>
      <xdr:row>35</xdr:row>
      <xdr:rowOff>17526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110253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79629</xdr:rowOff>
    </xdr:from>
    <xdr:to>
      <xdr:col>81</xdr:col>
      <xdr:colOff>101600</xdr:colOff>
      <xdr:row>36</xdr:row>
      <xdr:rowOff>9779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75819</xdr:rowOff>
    </xdr:from>
    <xdr:to>
      <xdr:col>76</xdr:col>
      <xdr:colOff>165100</xdr:colOff>
      <xdr:row>34</xdr:row>
      <xdr:rowOff>5969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7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22496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5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89281</xdr:rowOff>
    </xdr:from>
    <xdr:to>
      <xdr:col>72</xdr:col>
      <xdr:colOff>38100</xdr:colOff>
      <xdr:row>36</xdr:row>
      <xdr:rowOff>19431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31877</xdr:rowOff>
    </xdr:from>
    <xdr:to>
      <xdr:col>67</xdr:col>
      <xdr:colOff>101600</xdr:colOff>
      <xdr:row>36</xdr:row>
      <xdr:rowOff>133477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124604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46393</xdr:rowOff>
    </xdr:from>
    <xdr:to>
      <xdr:col>85</xdr:col>
      <xdr:colOff>127000</xdr:colOff>
      <xdr:row>56</xdr:row>
      <xdr:rowOff>104667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47593"/>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17190</xdr:rowOff>
    </xdr:from>
    <xdr:to>
      <xdr:col>81</xdr:col>
      <xdr:colOff>50800</xdr:colOff>
      <xdr:row>56</xdr:row>
      <xdr:rowOff>46393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18390"/>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17190</xdr:rowOff>
    </xdr:from>
    <xdr:to>
      <xdr:col>76</xdr:col>
      <xdr:colOff>114300</xdr:colOff>
      <xdr:row>56</xdr:row>
      <xdr:rowOff>34430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18390"/>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34430</xdr:rowOff>
    </xdr:from>
    <xdr:to>
      <xdr:col>71</xdr:col>
      <xdr:colOff>177800</xdr:colOff>
      <xdr:row>57</xdr:row>
      <xdr:rowOff>33706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5630"/>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53867</xdr:rowOff>
    </xdr:from>
    <xdr:to>
      <xdr:col>85</xdr:col>
      <xdr:colOff>177800</xdr:colOff>
      <xdr:row>56</xdr:row>
      <xdr:rowOff>155467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32294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167043</xdr:rowOff>
    </xdr:from>
    <xdr:to>
      <xdr:col>81</xdr:col>
      <xdr:colOff>101600</xdr:colOff>
      <xdr:row>56</xdr:row>
      <xdr:rowOff>97193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113720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137840</xdr:rowOff>
    </xdr:from>
    <xdr:to>
      <xdr:col>76</xdr:col>
      <xdr:colOff>165100</xdr:colOff>
      <xdr:row>56</xdr:row>
      <xdr:rowOff>67990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84517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155080</xdr:rowOff>
    </xdr:from>
    <xdr:to>
      <xdr:col>72</xdr:col>
      <xdr:colOff>38100</xdr:colOff>
      <xdr:row>56</xdr:row>
      <xdr:rowOff>85230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154356</xdr:rowOff>
    </xdr:from>
    <xdr:to>
      <xdr:col>67</xdr:col>
      <xdr:colOff>101600</xdr:colOff>
      <xdr:row>57</xdr:row>
      <xdr:rowOff>84506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75633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79445</xdr:rowOff>
    </xdr:from>
    <xdr:to>
      <xdr:col>85</xdr:col>
      <xdr:colOff>127000</xdr:colOff>
      <xdr:row>95</xdr:row>
      <xdr:rowOff>80721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67195"/>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80721</xdr:rowOff>
    </xdr:from>
    <xdr:to>
      <xdr:col>81</xdr:col>
      <xdr:colOff>50800</xdr:colOff>
      <xdr:row>95</xdr:row>
      <xdr:rowOff>100228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68471"/>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100228</xdr:rowOff>
    </xdr:from>
    <xdr:to>
      <xdr:col>76</xdr:col>
      <xdr:colOff>114300</xdr:colOff>
      <xdr:row>95</xdr:row>
      <xdr:rowOff>133108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38797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133108</xdr:rowOff>
    </xdr:from>
    <xdr:to>
      <xdr:col>71</xdr:col>
      <xdr:colOff>177800</xdr:colOff>
      <xdr:row>95</xdr:row>
      <xdr:rowOff>161398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20858"/>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28645</xdr:rowOff>
    </xdr:from>
    <xdr:to>
      <xdr:col>85</xdr:col>
      <xdr:colOff>177800</xdr:colOff>
      <xdr:row>95</xdr:row>
      <xdr:rowOff>130245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51522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29921</xdr:rowOff>
    </xdr:from>
    <xdr:to>
      <xdr:col>81</xdr:col>
      <xdr:colOff>101600</xdr:colOff>
      <xdr:row>95</xdr:row>
      <xdr:rowOff>131521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122648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49428</xdr:rowOff>
    </xdr:from>
    <xdr:to>
      <xdr:col>76</xdr:col>
      <xdr:colOff>165100</xdr:colOff>
      <xdr:row>95</xdr:row>
      <xdr:rowOff>151028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142155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82308</xdr:rowOff>
    </xdr:from>
    <xdr:to>
      <xdr:col>72</xdr:col>
      <xdr:colOff>38100</xdr:colOff>
      <xdr:row>96</xdr:row>
      <xdr:rowOff>12458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3585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110598</xdr:rowOff>
    </xdr:from>
    <xdr:to>
      <xdr:col>67</xdr:col>
      <xdr:colOff>101600</xdr:colOff>
      <xdr:row>96</xdr:row>
      <xdr:rowOff>40748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31875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目的別においては市民一人あたりの歳出は、民生費の支出が他より多く、全体的に類似団体と大きく乖離せず、同程度で推移している。消防費については、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消防庁舎改修工事の増（約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は、地方創生臨時交付金を活用した電力・ガス・食料品等価格高騰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支援給付金の増（約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億円）や東部児童センター建設工事の増（約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介護給付・訓練等給付費の増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億円）などによるものであり、引き続き類似団体より低い水準となっている。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は、新型コロナワクチン接種関連経費の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市道維持工事の増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億円）や新京成線連続立体交差事業に係る負担金の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教育費の減は、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や歴史的建造物用地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購入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完了による減（▲約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億円）などによるものである。学校施設は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体育館空調設備整備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や脱炭素化の推進などにより、今後も計画的な改修を予定している。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今後も、少子高齢化の進展に伴う社会保障関係費の増が見込まれるため、引き続き行財政改革を実施し、持続可能な行財政運営を堅持していく。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年度の実質収支額の標準財政規模比は、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の減となったものの、本市の中期財政見通しで想定している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億円を上回る約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億円の黒字となった。主な要因として、歳入面では市税について、予算額を上回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去最高額の収入となったこと、各種交付金について、予算額を上回る収入となったこと、歳出面では、使い切り予算の禁止徹底など、市民サービスの充実を図りつつも、効率的な予算執行に努めたことなどがあげ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年度決算の過去最高の実質収支を活用し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、早急に取り組む必要がある新規拡充事業を計上したことによる繰入金の増により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今後は少子高齢化の進展に伴い、社会保障関係費の一層の増加が見込まれるため、引き続き行政評価を活用した事務事業の見直しなど行財政改革を推進し、健全な行財政運営の確保に努めていく。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連結実質赤字比率について、全ての会計に赤字がないことから表示されない。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黒字の構成については、一般会計に占める割合が高い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が、国民健康保険特別会計を除いた、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その他の特別会計を含めて、継続的にほぼ同水準で推移している。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）の額は、ここ数年、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新京成線連続立体交差事業など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魅力あるまちづくりのために必要不可欠な大型事業を推進してきたため、その地方債の償還により増加となっている。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なお、公共施設の耐震化等の大型事業においては、後年度交付税措置される有利な地方債を積極的に活用し、市の実質的な負担を可能な限り軽減させている。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今後も行財政運営に大きな影響を生じさせないよう、計画的な公債費の管理に努めていく。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満期一括償還地方債は利用していない。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退職手当</a:t>
          </a:r>
          <a:r>
            <a:rPr kumimoji="1" lang="ja-JP" altLang="ja-JP" sz="1200">
              <a:solidFill>
                <a:schemeClr val="dk1"/>
              </a:solidFill>
              <a:effectLst/>
              <a:latin typeface="+mn-lt"/>
              <a:ea typeface="+mn-ea"/>
              <a:cs typeface="+mn-cs"/>
            </a:rPr>
            <a:t>見込額が増となったものの、</a:t>
          </a:r>
          <a:r>
            <a:rPr kumimoji="1" lang="ja-JP" altLang="en-US" sz="1200">
              <a:solidFill>
                <a:schemeClr val="dk1"/>
              </a:solidFill>
              <a:effectLst/>
              <a:latin typeface="+mn-lt"/>
              <a:ea typeface="+mn-ea"/>
              <a:cs typeface="+mn-cs"/>
            </a:rPr>
            <a:t>一般会計等の地方債の償還が進み</a:t>
          </a:r>
          <a:r>
            <a:rPr kumimoji="1" lang="ja-JP" altLang="ja-JP" sz="1200">
              <a:solidFill>
                <a:schemeClr val="dk1"/>
              </a:solidFill>
              <a:effectLst/>
              <a:latin typeface="+mn-lt"/>
              <a:ea typeface="+mn-ea"/>
              <a:cs typeface="+mn-cs"/>
            </a:rPr>
            <a:t>、結果として将来負担額（</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）が約</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千万円減少した。</a:t>
          </a:r>
          <a:endParaRPr lang="ja-JP" altLang="ja-JP" sz="1200">
            <a:effectLst/>
          </a:endParaRPr>
        </a:p>
        <a:p>
          <a:r>
            <a:rPr kumimoji="1" lang="ja-JP" altLang="ja-JP" sz="1200">
              <a:solidFill>
                <a:schemeClr val="dk1"/>
              </a:solidFill>
              <a:effectLst/>
              <a:latin typeface="+mn-lt"/>
              <a:ea typeface="+mn-ea"/>
              <a:cs typeface="+mn-cs"/>
            </a:rPr>
            <a:t>　また、充当可能基金</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充当可能特定歳入、基準財政需要額算入見込額</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減</a:t>
          </a:r>
          <a:r>
            <a:rPr kumimoji="1" lang="ja-JP" altLang="en-US" sz="1200">
              <a:solidFill>
                <a:schemeClr val="dk1"/>
              </a:solidFill>
              <a:effectLst/>
              <a:latin typeface="+mn-lt"/>
              <a:ea typeface="+mn-ea"/>
              <a:cs typeface="+mn-cs"/>
            </a:rPr>
            <a:t>となり</a:t>
          </a:r>
          <a:r>
            <a:rPr kumimoji="1" lang="ja-JP" altLang="ja-JP" sz="1200">
              <a:solidFill>
                <a:schemeClr val="dk1"/>
              </a:solidFill>
              <a:effectLst/>
              <a:latin typeface="+mn-lt"/>
              <a:ea typeface="+mn-ea"/>
              <a:cs typeface="+mn-cs"/>
            </a:rPr>
            <a:t>、充当可能財源等（</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）が約</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万円減少した。</a:t>
          </a:r>
          <a:endParaRPr lang="ja-JP" altLang="ja-JP" sz="1200">
            <a:effectLst/>
          </a:endParaRPr>
        </a:p>
        <a:p>
          <a:r>
            <a:rPr kumimoji="1" lang="ja-JP" altLang="ja-JP" sz="1200">
              <a:solidFill>
                <a:schemeClr val="dk1"/>
              </a:solidFill>
              <a:effectLst/>
              <a:latin typeface="+mn-lt"/>
              <a:ea typeface="+mn-ea"/>
              <a:cs typeface="+mn-cs"/>
            </a:rPr>
            <a:t>　このため、将来負担比率の分子（（</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）ー（</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））は結果として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年度の実質収支は、令和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年度と比較して約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し約</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となった。これを活用し、</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財政調整基金やその他の基金に積立てを行った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様々な事業に対し各種基金を活用した結果、</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年度と比較して各種基金の残高は約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・財政調整基金については、「鎌ケ谷市財政健全化計画」において年度末残高</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億円を目標として設定している。なお、「鎌ケ谷市財政健全化計画」では、新型コロナウイルス感染症による財政への影響を踏まえ、一時的に年度末残高が</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億円未満となることを許容しているが、段階的な回復に取り組み、令和</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年度以降の年度末残高は</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億円を確保することとしている。また、「地方債に関する総合的な管理方針」に基づき、減債基金の計画的な積立てと取崩しを行うほか、令和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策定した</a:t>
          </a:r>
          <a:r>
            <a:rPr kumimoji="1" lang="ja-JP" altLang="ja-JP" sz="1300">
              <a:solidFill>
                <a:schemeClr val="dk1"/>
              </a:solidFill>
              <a:effectLst/>
              <a:latin typeface="+mn-lt"/>
              <a:ea typeface="+mn-ea"/>
              <a:cs typeface="+mn-cs"/>
            </a:rPr>
            <a:t>「総合基本計画前期基本計画第</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次実施計画（補正版）」</a:t>
          </a:r>
          <a:r>
            <a:rPr kumimoji="1" lang="ja-JP" altLang="en-US" sz="1300">
              <a:solidFill>
                <a:schemeClr val="dk1"/>
              </a:solidFill>
              <a:effectLst/>
              <a:latin typeface="+mn-lt"/>
              <a:ea typeface="+mn-ea"/>
              <a:cs typeface="+mn-cs"/>
            </a:rPr>
            <a:t>に計上している</a:t>
          </a:r>
          <a:r>
            <a:rPr kumimoji="1" lang="ja-JP" altLang="ja-JP" sz="1300">
              <a:solidFill>
                <a:schemeClr val="dk1"/>
              </a:solidFill>
              <a:effectLst/>
              <a:latin typeface="+mn-lt"/>
              <a:ea typeface="+mn-ea"/>
              <a:cs typeface="+mn-cs"/>
            </a:rPr>
            <a:t>事業実施などのために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その他特定目的基金を適切に活用していく。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・公共施設整備基金：公共施設の整備及び改修等の事業に必要な財源に活用するもの。</a:t>
          </a:r>
          <a:endParaRPr lang="ja-JP" altLang="ja-JP" sz="1300">
            <a:effectLst/>
          </a:endParaRPr>
        </a:p>
        <a:p>
          <a:r>
            <a:rPr kumimoji="1" lang="ja-JP" altLang="ja-JP" sz="1300">
              <a:solidFill>
                <a:schemeClr val="dk1"/>
              </a:solidFill>
              <a:effectLst/>
              <a:latin typeface="+mn-lt"/>
              <a:ea typeface="+mn-ea"/>
              <a:cs typeface="+mn-cs"/>
            </a:rPr>
            <a:t>・軽井沢地区公共施設等整備基金：軽井沢地区に公共施設を設置し、及び周辺環境を整備するため活用するもの。</a:t>
          </a:r>
          <a:endParaRPr lang="ja-JP" altLang="ja-JP" sz="1300">
            <a:effectLst/>
          </a:endParaRPr>
        </a:p>
        <a:p>
          <a:r>
            <a:rPr kumimoji="1" lang="ja-JP" altLang="ja-JP" sz="1300">
              <a:solidFill>
                <a:schemeClr val="dk1"/>
              </a:solidFill>
              <a:effectLst/>
              <a:latin typeface="+mn-lt"/>
              <a:ea typeface="+mn-ea"/>
              <a:cs typeface="+mn-cs"/>
            </a:rPr>
            <a:t>・保健福祉基金：保健・福祉事業の財源に活用するもの。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a:t>
          </a:r>
          <a:r>
            <a:rPr kumimoji="1" lang="ja-JP" altLang="en-US" sz="1300">
              <a:solidFill>
                <a:schemeClr val="dk1"/>
              </a:solidFill>
              <a:effectLst/>
              <a:latin typeface="+mn-lt"/>
              <a:ea typeface="+mn-ea"/>
              <a:cs typeface="+mn-cs"/>
            </a:rPr>
            <a:t>（仮称）東部地区児童センター設置</a:t>
          </a:r>
          <a:r>
            <a:rPr kumimoji="1" lang="ja-JP" altLang="ja-JP" sz="1300">
              <a:solidFill>
                <a:schemeClr val="dk1"/>
              </a:solidFill>
              <a:effectLst/>
              <a:latin typeface="+mn-lt"/>
              <a:ea typeface="+mn-ea"/>
              <a:cs typeface="+mn-cs"/>
            </a:rPr>
            <a:t>事業などの財源として約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千万円を取り崩したこと</a:t>
          </a:r>
          <a:r>
            <a:rPr kumimoji="1" lang="ja-JP" altLang="en-US" sz="1300">
              <a:solidFill>
                <a:schemeClr val="dk1"/>
              </a:solidFill>
              <a:effectLst/>
              <a:latin typeface="+mn-lt"/>
              <a:ea typeface="+mn-ea"/>
              <a:cs typeface="+mn-cs"/>
            </a:rPr>
            <a:t>による減少</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軽井沢地区公共施設等整備基金：</a:t>
          </a:r>
          <a:r>
            <a:rPr kumimoji="1" lang="ja-JP" altLang="en-US" sz="1200">
              <a:solidFill>
                <a:schemeClr val="dk1"/>
              </a:solidFill>
              <a:effectLst/>
              <a:latin typeface="+mn-lt"/>
              <a:ea typeface="+mn-ea"/>
              <a:cs typeface="+mn-cs"/>
            </a:rPr>
            <a:t>主要市道整備事業</a:t>
          </a:r>
          <a:r>
            <a:rPr kumimoji="1" lang="ja-JP" altLang="ja-JP" sz="1200">
              <a:solidFill>
                <a:schemeClr val="dk1"/>
              </a:solidFill>
              <a:effectLst/>
              <a:latin typeface="+mn-lt"/>
              <a:ea typeface="+mn-ea"/>
              <a:cs typeface="+mn-cs"/>
            </a:rPr>
            <a:t>などで</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万円を取り崩したものの、実質収支等を活用した積立てを行ったことに伴い増。</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・保健福祉基金：地域型保育給付などで約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ja-JP" altLang="ja-JP" sz="1300">
              <a:solidFill>
                <a:schemeClr val="dk1"/>
              </a:solidFill>
              <a:effectLst/>
              <a:latin typeface="+mn-lt"/>
              <a:ea typeface="+mn-ea"/>
              <a:cs typeface="+mn-cs"/>
            </a:rPr>
            <a:t>円を取り崩したことによる減少。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・公共施設整備基金：義務教育施設維持補修事業実施をはじめとした公共施設の長寿命化に必要な財源を確保するため、計画的に積立てを行っていく。</a:t>
          </a:r>
          <a:endParaRPr lang="ja-JP" altLang="ja-JP" sz="1200">
            <a:effectLst/>
          </a:endParaRPr>
        </a:p>
        <a:p>
          <a:r>
            <a:rPr kumimoji="1" lang="ja-JP" altLang="ja-JP" sz="1200">
              <a:solidFill>
                <a:schemeClr val="dk1"/>
              </a:solidFill>
              <a:effectLst/>
              <a:latin typeface="+mn-lt"/>
              <a:ea typeface="+mn-ea"/>
              <a:cs typeface="+mn-cs"/>
            </a:rPr>
            <a:t>・軽井沢地区公共施設等整備基金：廃棄物処理施設周辺整備事業実施などのほか、軽井沢地区の周辺整備のため、計画的に取崩しを行っていく。</a:t>
          </a:r>
          <a:endParaRPr lang="ja-JP" altLang="ja-JP" sz="1200">
            <a:effectLst/>
          </a:endParaRPr>
        </a:p>
        <a:p>
          <a:r>
            <a:rPr kumimoji="1" lang="ja-JP" altLang="ja-JP" sz="1200">
              <a:solidFill>
                <a:schemeClr val="dk1"/>
              </a:solidFill>
              <a:effectLst/>
              <a:latin typeface="+mn-lt"/>
              <a:ea typeface="+mn-ea"/>
              <a:cs typeface="+mn-cs"/>
            </a:rPr>
            <a:t>・保健福祉基金：こども関連の扶助費の支給など、保健・福祉事業実施のため計画的に取崩しを行っていく。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年度決算の実質収支が</a:t>
          </a:r>
          <a:r>
            <a:rPr kumimoji="1" lang="ja-JP" altLang="en-US" sz="1300">
              <a:solidFill>
                <a:schemeClr val="dk1"/>
              </a:solidFill>
              <a:effectLst/>
              <a:latin typeface="+mn-lt"/>
              <a:ea typeface="+mn-ea"/>
              <a:cs typeface="+mn-cs"/>
            </a:rPr>
            <a:t>減額</a:t>
          </a:r>
          <a:r>
            <a:rPr kumimoji="1" lang="ja-JP" altLang="ja-JP" sz="1300">
              <a:solidFill>
                <a:schemeClr val="dk1"/>
              </a:solidFill>
              <a:effectLst/>
              <a:latin typeface="+mn-lt"/>
              <a:ea typeface="+mn-ea"/>
              <a:cs typeface="+mn-cs"/>
            </a:rPr>
            <a:t>となったことなどに伴い、財政調整基金への積立てが前年度と比較して約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し、約</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千万円となった。また、取崩額は前年度と比較して約</a:t>
          </a:r>
          <a:r>
            <a:rPr kumimoji="1" lang="en-US" altLang="ja-JP" sz="1300">
              <a:solidFill>
                <a:schemeClr val="dk1"/>
              </a:solidFill>
              <a:effectLst/>
              <a:latin typeface="+mn-lt"/>
              <a:ea typeface="+mn-ea"/>
              <a:cs typeface="+mn-cs"/>
            </a:rPr>
            <a:t>9</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し、約</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千万円となったため、残高は約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千万円の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鎌ケ谷市</a:t>
          </a:r>
          <a:r>
            <a:rPr kumimoji="1" lang="ja-JP" altLang="ja-JP" sz="1300">
              <a:solidFill>
                <a:schemeClr val="dk1"/>
              </a:solidFill>
              <a:effectLst/>
              <a:latin typeface="+mn-lt"/>
              <a:ea typeface="+mn-ea"/>
              <a:cs typeface="+mn-cs"/>
            </a:rPr>
            <a:t>財政健全化計画」に基づき、特に経済状況に影響のある市民税約</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億円（令和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年度決算）の</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％相当額と標準財政規模約</a:t>
          </a:r>
          <a:r>
            <a:rPr kumimoji="1" lang="en-US" altLang="ja-JP" sz="1300">
              <a:solidFill>
                <a:schemeClr val="dk1"/>
              </a:solidFill>
              <a:effectLst/>
              <a:latin typeface="+mn-lt"/>
              <a:ea typeface="+mn-ea"/>
              <a:cs typeface="+mn-cs"/>
            </a:rPr>
            <a:t>202</a:t>
          </a:r>
          <a:r>
            <a:rPr kumimoji="1" lang="ja-JP" altLang="ja-JP" sz="1300">
              <a:solidFill>
                <a:schemeClr val="dk1"/>
              </a:solidFill>
              <a:effectLst/>
              <a:latin typeface="+mn-lt"/>
              <a:ea typeface="+mn-ea"/>
              <a:cs typeface="+mn-cs"/>
            </a:rPr>
            <a:t>億円（令和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年度決算）の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％相当額の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億円を基準に、少子高齢化の進展による市税収入の減や社会保障費の増などに対する財源の対応を考慮し、</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億円を数値目標とする（当初予算編成後の目標額は</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億円）。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・「地方債に関する総合的な管理方針」や、公債費の状況から約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取崩しを行い、約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千万円</a:t>
          </a:r>
          <a:r>
            <a:rPr kumimoji="1" lang="ja-JP" altLang="ja-JP" sz="1300">
              <a:solidFill>
                <a:schemeClr val="dk1"/>
              </a:solidFill>
              <a:effectLst/>
              <a:latin typeface="+mn-lt"/>
              <a:ea typeface="+mn-ea"/>
              <a:cs typeface="+mn-cs"/>
            </a:rPr>
            <a:t>を積み立てたものの、約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千万円の減少となった。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・「地方債に関する総合的な管理方針」を基本に積立てや取崩しを実施していくが、</a:t>
          </a:r>
          <a:r>
            <a:rPr kumimoji="1" lang="ja-JP" altLang="en-US" sz="1300">
              <a:solidFill>
                <a:schemeClr val="dk1"/>
              </a:solidFill>
              <a:effectLst/>
              <a:latin typeface="+mn-lt"/>
              <a:ea typeface="+mn-ea"/>
              <a:cs typeface="+mn-cs"/>
            </a:rPr>
            <a:t>公債費がピークとなっているため、</a:t>
          </a:r>
          <a:r>
            <a:rPr kumimoji="1" lang="ja-JP" altLang="ja-JP" sz="1300">
              <a:solidFill>
                <a:schemeClr val="dk1"/>
              </a:solidFill>
              <a:effectLst/>
              <a:latin typeface="+mn-lt"/>
              <a:ea typeface="+mn-ea"/>
              <a:cs typeface="+mn-cs"/>
            </a:rPr>
            <a:t>引き続き公債費見込みのうち</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億円を超える部分の半額を減債基金の取崩しで対応していく。また、方針に定める、令和</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年度末の残高で約</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億円を確保するため、計画的な積立てを行っていく。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44139203</v>
      </c>
      <c r="BO4" s="436"/>
      <c r="BP4" s="436"/>
      <c r="BQ4" s="436"/>
      <c r="BR4" s="436"/>
      <c r="BS4" s="436"/>
      <c r="BT4" s="436"/>
      <c r="BU4" s="437"/>
      <c r="BV4" s="435">
        <v>43458783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8.1</v>
      </c>
      <c r="CU4" s="576"/>
      <c r="CV4" s="576"/>
      <c r="CW4" s="576"/>
      <c r="CX4" s="576"/>
      <c r="CY4" s="576"/>
      <c r="CZ4" s="576"/>
      <c r="DA4" s="577"/>
      <c r="DB4" s="575">
        <v>11.8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42117309</v>
      </c>
      <c r="BO5" s="407"/>
      <c r="BP5" s="407"/>
      <c r="BQ5" s="407"/>
      <c r="BR5" s="407"/>
      <c r="BS5" s="407"/>
      <c r="BT5" s="407"/>
      <c r="BU5" s="408"/>
      <c r="BV5" s="406">
        <v>40716870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98.4</v>
      </c>
      <c r="CU5" s="404"/>
      <c r="CV5" s="404"/>
      <c r="CW5" s="404"/>
      <c r="CX5" s="404"/>
      <c r="CY5" s="404"/>
      <c r="CZ5" s="404"/>
      <c r="DA5" s="405"/>
      <c r="DB5" s="403">
        <v>95.4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2021894</v>
      </c>
      <c r="BO6" s="407"/>
      <c r="BP6" s="407"/>
      <c r="BQ6" s="407"/>
      <c r="BR6" s="407"/>
      <c r="BS6" s="407"/>
      <c r="BT6" s="407"/>
      <c r="BU6" s="408"/>
      <c r="BV6" s="406">
        <v>2741913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99.4</v>
      </c>
      <c r="CU6" s="550"/>
      <c r="CV6" s="550"/>
      <c r="CW6" s="550"/>
      <c r="CX6" s="550"/>
      <c r="CY6" s="550"/>
      <c r="CZ6" s="550"/>
      <c r="DA6" s="551"/>
      <c r="DB6" s="549">
        <v>97.8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269699</v>
      </c>
      <c r="BO7" s="407"/>
      <c r="BP7" s="407"/>
      <c r="BQ7" s="407"/>
      <c r="BR7" s="407"/>
      <c r="BS7" s="407"/>
      <c r="BT7" s="407"/>
      <c r="BU7" s="408"/>
      <c r="BV7" s="406">
        <v>243450</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21549892</v>
      </c>
      <c r="CU7" s="407"/>
      <c r="CV7" s="407"/>
      <c r="CW7" s="407"/>
      <c r="CX7" s="407"/>
      <c r="CY7" s="407"/>
      <c r="CZ7" s="407"/>
      <c r="DA7" s="408"/>
      <c r="DB7" s="406">
        <v>21109449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1752195</v>
      </c>
      <c r="BO8" s="407"/>
      <c r="BP8" s="407"/>
      <c r="BQ8" s="407"/>
      <c r="BR8" s="407"/>
      <c r="BS8" s="407"/>
      <c r="BT8" s="407"/>
      <c r="BU8" s="408"/>
      <c r="BV8" s="406">
        <v>2498463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0.72</v>
      </c>
      <c r="CU8" s="510"/>
      <c r="CV8" s="510"/>
      <c r="CW8" s="510"/>
      <c r="CX8" s="510"/>
      <c r="CY8" s="510"/>
      <c r="CZ8" s="510"/>
      <c r="DA8" s="511"/>
      <c r="DB8" s="509">
        <v>0.74</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109932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-746268</v>
      </c>
      <c r="BO9" s="407"/>
      <c r="BP9" s="407"/>
      <c r="BQ9" s="407"/>
      <c r="BR9" s="407"/>
      <c r="BS9" s="407"/>
      <c r="BT9" s="407"/>
      <c r="BU9" s="408"/>
      <c r="BV9" s="406">
        <v>-345609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12.1</v>
      </c>
      <c r="CU9" s="404"/>
      <c r="CV9" s="404"/>
      <c r="CW9" s="404"/>
      <c r="CX9" s="404"/>
      <c r="CY9" s="404"/>
      <c r="CZ9" s="404"/>
      <c r="DA9" s="405"/>
      <c r="DB9" s="403">
        <v>12.7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108917</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1249329</v>
      </c>
      <c r="BO10" s="407"/>
      <c r="BP10" s="407"/>
      <c r="BQ10" s="407"/>
      <c r="BR10" s="407"/>
      <c r="BS10" s="407"/>
      <c r="BT10" s="407"/>
      <c r="BU10" s="408"/>
      <c r="BV10" s="406">
        <v>1422044</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109557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1659104</v>
      </c>
      <c r="BO12" s="407"/>
      <c r="BP12" s="407"/>
      <c r="BQ12" s="407"/>
      <c r="BR12" s="407"/>
      <c r="BS12" s="407"/>
      <c r="BT12" s="407"/>
      <c r="BU12" s="408"/>
      <c r="BV12" s="406">
        <v>682760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107380</v>
      </c>
      <c r="S13" s="494"/>
      <c r="T13" s="494"/>
      <c r="U13" s="494"/>
      <c r="V13" s="495"/>
      <c r="W13" s="496" t="s">
        <v>131</v>
      </c>
      <c r="X13" s="392"/>
      <c r="Y13" s="392"/>
      <c r="Z13" s="392"/>
      <c r="AA13" s="392"/>
      <c r="AB13" s="393"/>
      <c r="AC13" s="359">
        <v>729</v>
      </c>
      <c r="AD13" s="360"/>
      <c r="AE13" s="360"/>
      <c r="AF13" s="360"/>
      <c r="AG13" s="361"/>
      <c r="AH13" s="359">
        <v>827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-1156043</v>
      </c>
      <c r="BO13" s="407"/>
      <c r="BP13" s="407"/>
      <c r="BQ13" s="407"/>
      <c r="BR13" s="407"/>
      <c r="BS13" s="407"/>
      <c r="BT13" s="407"/>
      <c r="BU13" s="408"/>
      <c r="BV13" s="406">
        <v>393675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5.6</v>
      </c>
      <c r="CU13" s="404"/>
      <c r="CV13" s="404"/>
      <c r="CW13" s="404"/>
      <c r="CX13" s="404"/>
      <c r="CY13" s="404"/>
      <c r="CZ13" s="404"/>
      <c r="DA13" s="405"/>
      <c r="DB13" s="403">
        <v>4.9000000000000004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109564</v>
      </c>
      <c r="S14" s="494"/>
      <c r="T14" s="494"/>
      <c r="U14" s="494"/>
      <c r="V14" s="495"/>
      <c r="W14" s="497"/>
      <c r="X14" s="395"/>
      <c r="Y14" s="395"/>
      <c r="Z14" s="395"/>
      <c r="AA14" s="395"/>
      <c r="AB14" s="396"/>
      <c r="AC14" s="486">
        <v>1.6</v>
      </c>
      <c r="AD14" s="487"/>
      <c r="AE14" s="487"/>
      <c r="AF14" s="487"/>
      <c r="AG14" s="488"/>
      <c r="AH14" s="486">
        <v>1.7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38</v>
      </c>
      <c r="CU14" s="504"/>
      <c r="CV14" s="504"/>
      <c r="CW14" s="504"/>
      <c r="CX14" s="504"/>
      <c r="CY14" s="504"/>
      <c r="CZ14" s="504"/>
      <c r="DA14" s="505"/>
      <c r="DB14" s="503">
        <v>32.200000000000003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107597</v>
      </c>
      <c r="S15" s="494"/>
      <c r="T15" s="494"/>
      <c r="U15" s="494"/>
      <c r="V15" s="495"/>
      <c r="W15" s="496" t="s">
        <v>137</v>
      </c>
      <c r="X15" s="392"/>
      <c r="Y15" s="392"/>
      <c r="Z15" s="392"/>
      <c r="AA15" s="392"/>
      <c r="AB15" s="393"/>
      <c r="AC15" s="359">
        <v>8450</v>
      </c>
      <c r="AD15" s="360"/>
      <c r="AE15" s="360"/>
      <c r="AF15" s="360"/>
      <c r="AG15" s="361"/>
      <c r="AH15" s="359">
        <v>9884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12975020</v>
      </c>
      <c r="BO15" s="436"/>
      <c r="BP15" s="436"/>
      <c r="BQ15" s="436"/>
      <c r="BR15" s="436"/>
      <c r="BS15" s="436"/>
      <c r="BT15" s="436"/>
      <c r="BU15" s="437"/>
      <c r="BV15" s="435">
        <v>12528338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18.600000000000001</v>
      </c>
      <c r="AD16" s="487"/>
      <c r="AE16" s="487"/>
      <c r="AF16" s="487"/>
      <c r="AG16" s="488"/>
      <c r="AH16" s="486">
        <v>20.7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17943974</v>
      </c>
      <c r="BO16" s="407"/>
      <c r="BP16" s="407"/>
      <c r="BQ16" s="407"/>
      <c r="BR16" s="407"/>
      <c r="BS16" s="407"/>
      <c r="BT16" s="407"/>
      <c r="BU16" s="408"/>
      <c r="BV16" s="406">
        <v>17338536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36211</v>
      </c>
      <c r="AD17" s="360"/>
      <c r="AE17" s="360"/>
      <c r="AF17" s="360"/>
      <c r="AG17" s="361"/>
      <c r="AH17" s="359">
        <v>36927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16352044</v>
      </c>
      <c r="BO17" s="407"/>
      <c r="BP17" s="407"/>
      <c r="BQ17" s="407"/>
      <c r="BR17" s="407"/>
      <c r="BS17" s="407"/>
      <c r="BT17" s="407"/>
      <c r="BU17" s="408"/>
      <c r="BV17" s="406">
        <v>15780965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21.08</v>
      </c>
      <c r="M18" s="459"/>
      <c r="N18" s="459"/>
      <c r="O18" s="459"/>
      <c r="P18" s="459"/>
      <c r="Q18" s="459"/>
      <c r="R18" s="460"/>
      <c r="S18" s="460"/>
      <c r="T18" s="460"/>
      <c r="U18" s="460"/>
      <c r="V18" s="461"/>
      <c r="W18" s="477"/>
      <c r="X18" s="478"/>
      <c r="Y18" s="478"/>
      <c r="Z18" s="478"/>
      <c r="AA18" s="478"/>
      <c r="AB18" s="502"/>
      <c r="AC18" s="376">
        <v>79.8</v>
      </c>
      <c r="AD18" s="377"/>
      <c r="AE18" s="377"/>
      <c r="AF18" s="377"/>
      <c r="AG18" s="462"/>
      <c r="AH18" s="376">
        <v>77.5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21654439</v>
      </c>
      <c r="BO18" s="407"/>
      <c r="BP18" s="407"/>
      <c r="BQ18" s="407"/>
      <c r="BR18" s="407"/>
      <c r="BS18" s="407"/>
      <c r="BT18" s="407"/>
      <c r="BU18" s="408"/>
      <c r="BV18" s="406">
        <v>20924916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5215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30811555</v>
      </c>
      <c r="BO19" s="407"/>
      <c r="BP19" s="407"/>
      <c r="BQ19" s="407"/>
      <c r="BR19" s="407"/>
      <c r="BS19" s="407"/>
      <c r="BT19" s="407"/>
      <c r="BU19" s="408"/>
      <c r="BV19" s="406">
        <v>29243545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47146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35156198</v>
      </c>
      <c r="BO22" s="436"/>
      <c r="BP22" s="436"/>
      <c r="BQ22" s="436"/>
      <c r="BR22" s="436"/>
      <c r="BS22" s="436"/>
      <c r="BT22" s="436"/>
      <c r="BU22" s="437"/>
      <c r="BV22" s="435">
        <v>36588585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28658585</v>
      </c>
      <c r="BO23" s="407"/>
      <c r="BP23" s="407"/>
      <c r="BQ23" s="407"/>
      <c r="BR23" s="407"/>
      <c r="BS23" s="407"/>
      <c r="BT23" s="407"/>
      <c r="BU23" s="408"/>
      <c r="BV23" s="406">
        <v>30530781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9000</v>
      </c>
      <c r="R24" s="360"/>
      <c r="S24" s="360"/>
      <c r="T24" s="360"/>
      <c r="U24" s="360"/>
      <c r="V24" s="361"/>
      <c r="W24" s="449"/>
      <c r="X24" s="386"/>
      <c r="Y24" s="387"/>
      <c r="Z24" s="362" t="s">
        <v>162</v>
      </c>
      <c r="AA24" s="363"/>
      <c r="AB24" s="363"/>
      <c r="AC24" s="363"/>
      <c r="AD24" s="363"/>
      <c r="AE24" s="363"/>
      <c r="AF24" s="363"/>
      <c r="AG24" s="364"/>
      <c r="AH24" s="359">
        <v>698</v>
      </c>
      <c r="AI24" s="360"/>
      <c r="AJ24" s="360"/>
      <c r="AK24" s="360"/>
      <c r="AL24" s="361"/>
      <c r="AM24" s="359">
        <v>2079342</v>
      </c>
      <c r="AN24" s="360"/>
      <c r="AO24" s="360"/>
      <c r="AP24" s="360"/>
      <c r="AQ24" s="360"/>
      <c r="AR24" s="361"/>
      <c r="AS24" s="359">
        <v>2979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19724744</v>
      </c>
      <c r="BO24" s="407"/>
      <c r="BP24" s="407"/>
      <c r="BQ24" s="407"/>
      <c r="BR24" s="407"/>
      <c r="BS24" s="407"/>
      <c r="BT24" s="407"/>
      <c r="BU24" s="408"/>
      <c r="BV24" s="406">
        <v>19931334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7800</v>
      </c>
      <c r="R25" s="360"/>
      <c r="S25" s="360"/>
      <c r="T25" s="360"/>
      <c r="U25" s="360"/>
      <c r="V25" s="361"/>
      <c r="W25" s="449"/>
      <c r="X25" s="386"/>
      <c r="Y25" s="387"/>
      <c r="Z25" s="362" t="s">
        <v>165</v>
      </c>
      <c r="AA25" s="363"/>
      <c r="AB25" s="363"/>
      <c r="AC25" s="363"/>
      <c r="AD25" s="363"/>
      <c r="AE25" s="363"/>
      <c r="AF25" s="363"/>
      <c r="AG25" s="364"/>
      <c r="AH25" s="359">
        <v>146</v>
      </c>
      <c r="AI25" s="360"/>
      <c r="AJ25" s="360"/>
      <c r="AK25" s="360"/>
      <c r="AL25" s="361"/>
      <c r="AM25" s="359">
        <v>448950</v>
      </c>
      <c r="AN25" s="360"/>
      <c r="AO25" s="360"/>
      <c r="AP25" s="360"/>
      <c r="AQ25" s="360"/>
      <c r="AR25" s="361"/>
      <c r="AS25" s="359">
        <v>3075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4320586</v>
      </c>
      <c r="BO25" s="436"/>
      <c r="BP25" s="436"/>
      <c r="BQ25" s="436"/>
      <c r="BR25" s="436"/>
      <c r="BS25" s="436"/>
      <c r="BT25" s="436"/>
      <c r="BU25" s="437"/>
      <c r="BV25" s="435">
        <v>4930914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7050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15224</v>
      </c>
      <c r="AN26" s="360"/>
      <c r="AO26" s="360"/>
      <c r="AP26" s="360"/>
      <c r="AQ26" s="360"/>
      <c r="AR26" s="361"/>
      <c r="AS26" s="359">
        <v>3806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5050</v>
      </c>
      <c r="R27" s="360"/>
      <c r="S27" s="360"/>
      <c r="T27" s="360"/>
      <c r="U27" s="360"/>
      <c r="V27" s="361"/>
      <c r="W27" s="449"/>
      <c r="X27" s="386"/>
      <c r="Y27" s="387"/>
      <c r="Z27" s="362" t="s">
        <v>171</v>
      </c>
      <c r="AA27" s="363"/>
      <c r="AB27" s="363"/>
      <c r="AC27" s="363"/>
      <c r="AD27" s="363"/>
      <c r="AE27" s="363"/>
      <c r="AF27" s="363"/>
      <c r="AG27" s="364"/>
      <c r="AH27" s="359">
        <v>14</v>
      </c>
      <c r="AI27" s="360"/>
      <c r="AJ27" s="360"/>
      <c r="AK27" s="360"/>
      <c r="AL27" s="361"/>
      <c r="AM27" s="359">
        <v>50568</v>
      </c>
      <c r="AN27" s="360"/>
      <c r="AO27" s="360"/>
      <c r="AP27" s="360"/>
      <c r="AQ27" s="360"/>
      <c r="AR27" s="361"/>
      <c r="AS27" s="359">
        <v>3612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1560000</v>
      </c>
      <c r="BO27" s="441"/>
      <c r="BP27" s="441"/>
      <c r="BQ27" s="441"/>
      <c r="BR27" s="441"/>
      <c r="BS27" s="441"/>
      <c r="BT27" s="441"/>
      <c r="BU27" s="442"/>
      <c r="BV27" s="440">
        <v>1560000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4550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2193952</v>
      </c>
      <c r="BO28" s="436"/>
      <c r="BP28" s="436"/>
      <c r="BQ28" s="436"/>
      <c r="BR28" s="436"/>
      <c r="BS28" s="436"/>
      <c r="BT28" s="436"/>
      <c r="BU28" s="437"/>
      <c r="BV28" s="435">
        <v>2603727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22</v>
      </c>
      <c r="M29" s="360"/>
      <c r="N29" s="360"/>
      <c r="O29" s="360"/>
      <c r="P29" s="361"/>
      <c r="Q29" s="359">
        <v>4300</v>
      </c>
      <c r="R29" s="360"/>
      <c r="S29" s="360"/>
      <c r="T29" s="360"/>
      <c r="U29" s="360"/>
      <c r="V29" s="361"/>
      <c r="W29" s="450"/>
      <c r="X29" s="451"/>
      <c r="Y29" s="452"/>
      <c r="Z29" s="362" t="s">
        <v>177</v>
      </c>
      <c r="AA29" s="363"/>
      <c r="AB29" s="363"/>
      <c r="AC29" s="363"/>
      <c r="AD29" s="363"/>
      <c r="AE29" s="363"/>
      <c r="AF29" s="363"/>
      <c r="AG29" s="364"/>
      <c r="AH29" s="359">
        <v>712</v>
      </c>
      <c r="AI29" s="360"/>
      <c r="AJ29" s="360"/>
      <c r="AK29" s="360"/>
      <c r="AL29" s="361"/>
      <c r="AM29" s="359">
        <v>2129910</v>
      </c>
      <c r="AN29" s="360"/>
      <c r="AO29" s="360"/>
      <c r="AP29" s="360"/>
      <c r="AQ29" s="360"/>
      <c r="AR29" s="361"/>
      <c r="AS29" s="359">
        <v>2991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1229737</v>
      </c>
      <c r="BO29" s="407"/>
      <c r="BP29" s="407"/>
      <c r="BQ29" s="407"/>
      <c r="BR29" s="407"/>
      <c r="BS29" s="407"/>
      <c r="BT29" s="407"/>
      <c r="BU29" s="408"/>
      <c r="BV29" s="406">
        <v>1611253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1173843</v>
      </c>
      <c r="BO30" s="441"/>
      <c r="BP30" s="441"/>
      <c r="BQ30" s="441"/>
      <c r="BR30" s="441"/>
      <c r="BS30" s="441"/>
      <c r="BT30" s="441"/>
      <c r="BU30" s="442"/>
      <c r="BV30" s="440">
        <v>1194880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柏・白井・鎌ケ谷環境衛生組合（一般会計）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四市複合事務組合（一般会計）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U6/Lr2WxLlSD3MVzDPciioWWDQGTUH09D01VYDjWclZ8A20T+Sa33IND7dW2DBpgJXRPy3tkC6GUgQsBqV9fg==" saltValue="81firXeSGJBogbH9cPV+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14258247</v>
      </c>
      <c r="S5" s="664"/>
      <c r="T5" s="664"/>
      <c r="U5" s="664"/>
      <c r="V5" s="664"/>
      <c r="W5" s="664"/>
      <c r="X5" s="664"/>
      <c r="Y5" s="689"/>
      <c r="Z5" s="702">
        <v>32.299999999999997</v>
      </c>
      <c r="AA5" s="702"/>
      <c r="AB5" s="702"/>
      <c r="AC5" s="702"/>
      <c r="AD5" s="703">
        <v>13266125</v>
      </c>
      <c r="AE5" s="703"/>
      <c r="AF5" s="703"/>
      <c r="AG5" s="703"/>
      <c r="AH5" s="703"/>
      <c r="AI5" s="703"/>
      <c r="AJ5" s="703"/>
      <c r="AK5" s="703"/>
      <c r="AL5" s="690">
        <v>60.9</v>
      </c>
      <c r="AM5" s="672"/>
      <c r="AN5" s="672"/>
      <c r="AO5" s="691"/>
      <c r="AP5" s="666" t="s">
        <v>216</v>
      </c>
      <c r="AQ5" s="667"/>
      <c r="AR5" s="667"/>
      <c r="AS5" s="667"/>
      <c r="AT5" s="667"/>
      <c r="AU5" s="667"/>
      <c r="AV5" s="667"/>
      <c r="AW5" s="667"/>
      <c r="AX5" s="667"/>
      <c r="AY5" s="667"/>
      <c r="AZ5" s="667"/>
      <c r="BA5" s="667"/>
      <c r="BB5" s="667"/>
      <c r="BC5" s="667"/>
      <c r="BD5" s="667"/>
      <c r="BE5" s="667"/>
      <c r="BF5" s="668"/>
      <c r="BG5" s="608">
        <v>13266125</v>
      </c>
      <c r="BH5" s="609"/>
      <c r="BI5" s="609"/>
      <c r="BJ5" s="609"/>
      <c r="BK5" s="609"/>
      <c r="BL5" s="609"/>
      <c r="BM5" s="609"/>
      <c r="BN5" s="610"/>
      <c r="BO5" s="646">
        <v>93</v>
      </c>
      <c r="BP5" s="646"/>
      <c r="BQ5" s="646"/>
      <c r="BR5" s="646"/>
      <c r="BS5" s="647">
        <v>75719</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187235</v>
      </c>
      <c r="S6" s="609"/>
      <c r="T6" s="609"/>
      <c r="U6" s="609"/>
      <c r="V6" s="609"/>
      <c r="W6" s="609"/>
      <c r="X6" s="609"/>
      <c r="Y6" s="610"/>
      <c r="Z6" s="646">
        <v>0.4</v>
      </c>
      <c r="AA6" s="646"/>
      <c r="AB6" s="646"/>
      <c r="AC6" s="646"/>
      <c r="AD6" s="647">
        <v>187235</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13266125</v>
      </c>
      <c r="BH6" s="609"/>
      <c r="BI6" s="609"/>
      <c r="BJ6" s="609"/>
      <c r="BK6" s="609"/>
      <c r="BL6" s="609"/>
      <c r="BM6" s="609"/>
      <c r="BN6" s="610"/>
      <c r="BO6" s="646">
        <v>93</v>
      </c>
      <c r="BP6" s="646"/>
      <c r="BQ6" s="646"/>
      <c r="BR6" s="646"/>
      <c r="BS6" s="647">
        <v>75719</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285677</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285677</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8140</v>
      </c>
      <c r="S7" s="609"/>
      <c r="T7" s="609"/>
      <c r="U7" s="609"/>
      <c r="V7" s="609"/>
      <c r="W7" s="609"/>
      <c r="X7" s="609"/>
      <c r="Y7" s="610"/>
      <c r="Z7" s="646">
        <v>0</v>
      </c>
      <c r="AA7" s="646"/>
      <c r="AB7" s="646"/>
      <c r="AC7" s="646"/>
      <c r="AD7" s="647">
        <v>8140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7064855</v>
      </c>
      <c r="BH7" s="609"/>
      <c r="BI7" s="609"/>
      <c r="BJ7" s="609"/>
      <c r="BK7" s="609"/>
      <c r="BL7" s="609"/>
      <c r="BM7" s="609"/>
      <c r="BN7" s="610"/>
      <c r="BO7" s="646">
        <v>49.5</v>
      </c>
      <c r="BP7" s="646"/>
      <c r="BQ7" s="646"/>
      <c r="BR7" s="646"/>
      <c r="BS7" s="647">
        <v>75719</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4563585</v>
      </c>
      <c r="CS7" s="609"/>
      <c r="CT7" s="609"/>
      <c r="CU7" s="609"/>
      <c r="CV7" s="609"/>
      <c r="CW7" s="609"/>
      <c r="CX7" s="609"/>
      <c r="CY7" s="610"/>
      <c r="CZ7" s="646">
        <v>10.8</v>
      </c>
      <c r="DA7" s="646"/>
      <c r="DB7" s="646"/>
      <c r="DC7" s="646"/>
      <c r="DD7" s="614">
        <v>67872</v>
      </c>
      <c r="DE7" s="609"/>
      <c r="DF7" s="609"/>
      <c r="DG7" s="609"/>
      <c r="DH7" s="609"/>
      <c r="DI7" s="609"/>
      <c r="DJ7" s="609"/>
      <c r="DK7" s="609"/>
      <c r="DL7" s="609"/>
      <c r="DM7" s="609"/>
      <c r="DN7" s="609"/>
      <c r="DO7" s="609"/>
      <c r="DP7" s="610"/>
      <c r="DQ7" s="614">
        <v>4095554</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115413</v>
      </c>
      <c r="S8" s="609"/>
      <c r="T8" s="609"/>
      <c r="U8" s="609"/>
      <c r="V8" s="609"/>
      <c r="W8" s="609"/>
      <c r="X8" s="609"/>
      <c r="Y8" s="610"/>
      <c r="Z8" s="646">
        <v>0.3</v>
      </c>
      <c r="AA8" s="646"/>
      <c r="AB8" s="646"/>
      <c r="AC8" s="646"/>
      <c r="AD8" s="647">
        <v>115413</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200792</v>
      </c>
      <c r="BH8" s="609"/>
      <c r="BI8" s="609"/>
      <c r="BJ8" s="609"/>
      <c r="BK8" s="609"/>
      <c r="BL8" s="609"/>
      <c r="BM8" s="609"/>
      <c r="BN8" s="610"/>
      <c r="BO8" s="646">
        <v>1.4</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19563481</v>
      </c>
      <c r="CS8" s="609"/>
      <c r="CT8" s="609"/>
      <c r="CU8" s="609"/>
      <c r="CV8" s="609"/>
      <c r="CW8" s="609"/>
      <c r="CX8" s="609"/>
      <c r="CY8" s="610"/>
      <c r="CZ8" s="646">
        <v>46.4</v>
      </c>
      <c r="DA8" s="646"/>
      <c r="DB8" s="646"/>
      <c r="DC8" s="646"/>
      <c r="DD8" s="614">
        <v>661628</v>
      </c>
      <c r="DE8" s="609"/>
      <c r="DF8" s="609"/>
      <c r="DG8" s="609"/>
      <c r="DH8" s="609"/>
      <c r="DI8" s="609"/>
      <c r="DJ8" s="609"/>
      <c r="DK8" s="609"/>
      <c r="DL8" s="609"/>
      <c r="DM8" s="609"/>
      <c r="DN8" s="609"/>
      <c r="DO8" s="609"/>
      <c r="DP8" s="610"/>
      <c r="DQ8" s="614">
        <v>10545697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138157</v>
      </c>
      <c r="S9" s="609"/>
      <c r="T9" s="609"/>
      <c r="U9" s="609"/>
      <c r="V9" s="609"/>
      <c r="W9" s="609"/>
      <c r="X9" s="609"/>
      <c r="Y9" s="610"/>
      <c r="Z9" s="646">
        <v>0.3</v>
      </c>
      <c r="AA9" s="646"/>
      <c r="AB9" s="646"/>
      <c r="AC9" s="646"/>
      <c r="AD9" s="647">
        <v>138157</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6381186</v>
      </c>
      <c r="BH9" s="609"/>
      <c r="BI9" s="609"/>
      <c r="BJ9" s="609"/>
      <c r="BK9" s="609"/>
      <c r="BL9" s="609"/>
      <c r="BM9" s="609"/>
      <c r="BN9" s="610"/>
      <c r="BO9" s="646">
        <v>44.8</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4044531</v>
      </c>
      <c r="CS9" s="609"/>
      <c r="CT9" s="609"/>
      <c r="CU9" s="609"/>
      <c r="CV9" s="609"/>
      <c r="CW9" s="609"/>
      <c r="CX9" s="609"/>
      <c r="CY9" s="610"/>
      <c r="CZ9" s="646">
        <v>9.6</v>
      </c>
      <c r="DA9" s="646"/>
      <c r="DB9" s="646"/>
      <c r="DC9" s="646"/>
      <c r="DD9" s="614">
        <v>12115</v>
      </c>
      <c r="DE9" s="609"/>
      <c r="DF9" s="609"/>
      <c r="DG9" s="609"/>
      <c r="DH9" s="609"/>
      <c r="DI9" s="609"/>
      <c r="DJ9" s="609"/>
      <c r="DK9" s="609"/>
      <c r="DL9" s="609"/>
      <c r="DM9" s="609"/>
      <c r="DN9" s="609"/>
      <c r="DO9" s="609"/>
      <c r="DP9" s="610"/>
      <c r="DQ9" s="614">
        <v>3350829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212158</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4060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4060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2469939</v>
      </c>
      <c r="S11" s="609"/>
      <c r="T11" s="609"/>
      <c r="U11" s="609"/>
      <c r="V11" s="609"/>
      <c r="W11" s="609"/>
      <c r="X11" s="609"/>
      <c r="Y11" s="610"/>
      <c r="Z11" s="611">
        <v>5.6</v>
      </c>
      <c r="AA11" s="612"/>
      <c r="AB11" s="612"/>
      <c r="AC11" s="613"/>
      <c r="AD11" s="614">
        <v>2469939</v>
      </c>
      <c r="AE11" s="609"/>
      <c r="AF11" s="609"/>
      <c r="AG11" s="609"/>
      <c r="AH11" s="609"/>
      <c r="AI11" s="609"/>
      <c r="AJ11" s="609"/>
      <c r="AK11" s="610"/>
      <c r="AL11" s="611">
        <v>11.3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270719</v>
      </c>
      <c r="BH11" s="609"/>
      <c r="BI11" s="609"/>
      <c r="BJ11" s="609"/>
      <c r="BK11" s="609"/>
      <c r="BL11" s="609"/>
      <c r="BM11" s="609"/>
      <c r="BN11" s="610"/>
      <c r="BO11" s="646">
        <v>1.9</v>
      </c>
      <c r="BP11" s="646"/>
      <c r="BQ11" s="646"/>
      <c r="BR11" s="646"/>
      <c r="BS11" s="647">
        <v>75719</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137796</v>
      </c>
      <c r="CS11" s="609"/>
      <c r="CT11" s="609"/>
      <c r="CU11" s="609"/>
      <c r="CV11" s="609"/>
      <c r="CW11" s="609"/>
      <c r="CX11" s="609"/>
      <c r="CY11" s="610"/>
      <c r="CZ11" s="646">
        <v>0.3</v>
      </c>
      <c r="DA11" s="646"/>
      <c r="DB11" s="646"/>
      <c r="DC11" s="646"/>
      <c r="DD11" s="614" t="s">
        <v>122</v>
      </c>
      <c r="DE11" s="609"/>
      <c r="DF11" s="609"/>
      <c r="DG11" s="609"/>
      <c r="DH11" s="609"/>
      <c r="DI11" s="609"/>
      <c r="DJ11" s="609"/>
      <c r="DK11" s="609"/>
      <c r="DL11" s="609"/>
      <c r="DM11" s="609"/>
      <c r="DN11" s="609"/>
      <c r="DO11" s="609"/>
      <c r="DP11" s="610"/>
      <c r="DQ11" s="614">
        <v>103125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26213</v>
      </c>
      <c r="S12" s="609"/>
      <c r="T12" s="609"/>
      <c r="U12" s="609"/>
      <c r="V12" s="609"/>
      <c r="W12" s="609"/>
      <c r="X12" s="609"/>
      <c r="Y12" s="610"/>
      <c r="Z12" s="646">
        <v>0.1</v>
      </c>
      <c r="AA12" s="646"/>
      <c r="AB12" s="646"/>
      <c r="AC12" s="646"/>
      <c r="AD12" s="647">
        <v>26213</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4765739</v>
      </c>
      <c r="BH12" s="609"/>
      <c r="BI12" s="609"/>
      <c r="BJ12" s="609"/>
      <c r="BK12" s="609"/>
      <c r="BL12" s="609"/>
      <c r="BM12" s="609"/>
      <c r="BN12" s="610"/>
      <c r="BO12" s="646">
        <v>33.4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277079</v>
      </c>
      <c r="CS12" s="609"/>
      <c r="CT12" s="609"/>
      <c r="CU12" s="609"/>
      <c r="CV12" s="609"/>
      <c r="CW12" s="609"/>
      <c r="CX12" s="609"/>
      <c r="CY12" s="610"/>
      <c r="CZ12" s="646">
        <v>0.7</v>
      </c>
      <c r="DA12" s="646"/>
      <c r="DB12" s="646"/>
      <c r="DC12" s="646"/>
      <c r="DD12" s="614" t="s">
        <v>122</v>
      </c>
      <c r="DE12" s="609"/>
      <c r="DF12" s="609"/>
      <c r="DG12" s="609"/>
      <c r="DH12" s="609"/>
      <c r="DI12" s="609"/>
      <c r="DJ12" s="609"/>
      <c r="DK12" s="609"/>
      <c r="DL12" s="609"/>
      <c r="DM12" s="609"/>
      <c r="DN12" s="609"/>
      <c r="DO12" s="609"/>
      <c r="DP12" s="610"/>
      <c r="DQ12" s="614">
        <v>180013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4747934</v>
      </c>
      <c r="BH13" s="609"/>
      <c r="BI13" s="609"/>
      <c r="BJ13" s="609"/>
      <c r="BK13" s="609"/>
      <c r="BL13" s="609"/>
      <c r="BM13" s="609"/>
      <c r="BN13" s="610"/>
      <c r="BO13" s="646">
        <v>33.299999999999997</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3050739</v>
      </c>
      <c r="CS13" s="609"/>
      <c r="CT13" s="609"/>
      <c r="CU13" s="609"/>
      <c r="CV13" s="609"/>
      <c r="CW13" s="609"/>
      <c r="CX13" s="609"/>
      <c r="CY13" s="610"/>
      <c r="CZ13" s="646">
        <v>7.2</v>
      </c>
      <c r="DA13" s="646"/>
      <c r="DB13" s="646"/>
      <c r="DC13" s="646"/>
      <c r="DD13" s="614">
        <v>1454461</v>
      </c>
      <c r="DE13" s="609"/>
      <c r="DF13" s="609"/>
      <c r="DG13" s="609"/>
      <c r="DH13" s="609"/>
      <c r="DI13" s="609"/>
      <c r="DJ13" s="609"/>
      <c r="DK13" s="609"/>
      <c r="DL13" s="609"/>
      <c r="DM13" s="609"/>
      <c r="DN13" s="609"/>
      <c r="DO13" s="609"/>
      <c r="DP13" s="610"/>
      <c r="DQ13" s="614">
        <v>1994920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2128</v>
      </c>
      <c r="S14" s="609"/>
      <c r="T14" s="609"/>
      <c r="U14" s="609"/>
      <c r="V14" s="609"/>
      <c r="W14" s="609"/>
      <c r="X14" s="609"/>
      <c r="Y14" s="610"/>
      <c r="Z14" s="646">
        <v>0</v>
      </c>
      <c r="AA14" s="646"/>
      <c r="AB14" s="646"/>
      <c r="AC14" s="646"/>
      <c r="AD14" s="647">
        <v>2128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183993</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1644685</v>
      </c>
      <c r="CS14" s="609"/>
      <c r="CT14" s="609"/>
      <c r="CU14" s="609"/>
      <c r="CV14" s="609"/>
      <c r="CW14" s="609"/>
      <c r="CX14" s="609"/>
      <c r="CY14" s="610"/>
      <c r="CZ14" s="646">
        <v>3.9</v>
      </c>
      <c r="DA14" s="646"/>
      <c r="DB14" s="646"/>
      <c r="DC14" s="646"/>
      <c r="DD14" s="614">
        <v>239342</v>
      </c>
      <c r="DE14" s="609"/>
      <c r="DF14" s="609"/>
      <c r="DG14" s="609"/>
      <c r="DH14" s="609"/>
      <c r="DI14" s="609"/>
      <c r="DJ14" s="609"/>
      <c r="DK14" s="609"/>
      <c r="DL14" s="609"/>
      <c r="DM14" s="609"/>
      <c r="DN14" s="609"/>
      <c r="DO14" s="609"/>
      <c r="DP14" s="610"/>
      <c r="DQ14" s="614">
        <v>1440270</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1251538</v>
      </c>
      <c r="BH15" s="609"/>
      <c r="BI15" s="609"/>
      <c r="BJ15" s="609"/>
      <c r="BK15" s="609"/>
      <c r="BL15" s="609"/>
      <c r="BM15" s="609"/>
      <c r="BN15" s="610"/>
      <c r="BO15" s="646">
        <v>8.8000000000000007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4802891</v>
      </c>
      <c r="CS15" s="609"/>
      <c r="CT15" s="609"/>
      <c r="CU15" s="609"/>
      <c r="CV15" s="609"/>
      <c r="CW15" s="609"/>
      <c r="CX15" s="609"/>
      <c r="CY15" s="610"/>
      <c r="CZ15" s="646">
        <v>11.4</v>
      </c>
      <c r="DA15" s="646"/>
      <c r="DB15" s="646"/>
      <c r="DC15" s="646"/>
      <c r="DD15" s="614">
        <v>1004781</v>
      </c>
      <c r="DE15" s="609"/>
      <c r="DF15" s="609"/>
      <c r="DG15" s="609"/>
      <c r="DH15" s="609"/>
      <c r="DI15" s="609"/>
      <c r="DJ15" s="609"/>
      <c r="DK15" s="609"/>
      <c r="DL15" s="609"/>
      <c r="DM15" s="609"/>
      <c r="DN15" s="609"/>
      <c r="DO15" s="609"/>
      <c r="DP15" s="610"/>
      <c r="DQ15" s="614">
        <v>3051760</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30282</v>
      </c>
      <c r="S16" s="609"/>
      <c r="T16" s="609"/>
      <c r="U16" s="609"/>
      <c r="V16" s="609"/>
      <c r="W16" s="609"/>
      <c r="X16" s="609"/>
      <c r="Y16" s="610"/>
      <c r="Z16" s="646">
        <v>0.1</v>
      </c>
      <c r="AA16" s="646"/>
      <c r="AB16" s="646"/>
      <c r="AC16" s="646"/>
      <c r="AD16" s="647">
        <v>30282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155608</v>
      </c>
      <c r="S17" s="609"/>
      <c r="T17" s="609"/>
      <c r="U17" s="609"/>
      <c r="V17" s="609"/>
      <c r="W17" s="609"/>
      <c r="X17" s="609"/>
      <c r="Y17" s="610"/>
      <c r="Z17" s="646">
        <v>0.4</v>
      </c>
      <c r="AA17" s="646"/>
      <c r="AB17" s="646"/>
      <c r="AC17" s="646"/>
      <c r="AD17" s="647">
        <v>155608</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3742785</v>
      </c>
      <c r="CS17" s="609"/>
      <c r="CT17" s="609"/>
      <c r="CU17" s="609"/>
      <c r="CV17" s="609"/>
      <c r="CW17" s="609"/>
      <c r="CX17" s="609"/>
      <c r="CY17" s="610"/>
      <c r="CZ17" s="646">
        <v>8.9</v>
      </c>
      <c r="DA17" s="646"/>
      <c r="DB17" s="646"/>
      <c r="DC17" s="646"/>
      <c r="DD17" s="614" t="s">
        <v>122</v>
      </c>
      <c r="DE17" s="609"/>
      <c r="DF17" s="609"/>
      <c r="DG17" s="609"/>
      <c r="DH17" s="609"/>
      <c r="DI17" s="609"/>
      <c r="DJ17" s="609"/>
      <c r="DK17" s="609"/>
      <c r="DL17" s="609"/>
      <c r="DM17" s="609"/>
      <c r="DN17" s="609"/>
      <c r="DO17" s="609"/>
      <c r="DP17" s="610"/>
      <c r="DQ17" s="614">
        <v>3737756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124664</v>
      </c>
      <c r="S18" s="609"/>
      <c r="T18" s="609"/>
      <c r="U18" s="609"/>
      <c r="V18" s="609"/>
      <c r="W18" s="609"/>
      <c r="X18" s="609"/>
      <c r="Y18" s="610"/>
      <c r="Z18" s="646">
        <v>0.3</v>
      </c>
      <c r="AA18" s="646"/>
      <c r="AB18" s="646"/>
      <c r="AC18" s="646"/>
      <c r="AD18" s="647">
        <v>124664</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124265</v>
      </c>
      <c r="S19" s="609"/>
      <c r="T19" s="609"/>
      <c r="U19" s="609"/>
      <c r="V19" s="609"/>
      <c r="W19" s="609"/>
      <c r="X19" s="609"/>
      <c r="Y19" s="610"/>
      <c r="Z19" s="646">
        <v>0.3</v>
      </c>
      <c r="AA19" s="646"/>
      <c r="AB19" s="646"/>
      <c r="AC19" s="646"/>
      <c r="AD19" s="647">
        <v>124265</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992122</v>
      </c>
      <c r="BH19" s="609"/>
      <c r="BI19" s="609"/>
      <c r="BJ19" s="609"/>
      <c r="BK19" s="609"/>
      <c r="BL19" s="609"/>
      <c r="BM19" s="609"/>
      <c r="BN19" s="610"/>
      <c r="BO19" s="646">
        <v>7</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399</v>
      </c>
      <c r="S20" s="609"/>
      <c r="T20" s="609"/>
      <c r="U20" s="609"/>
      <c r="V20" s="609"/>
      <c r="W20" s="609"/>
      <c r="X20" s="609"/>
      <c r="Y20" s="610"/>
      <c r="Z20" s="646">
        <v>0</v>
      </c>
      <c r="AA20" s="646"/>
      <c r="AB20" s="646"/>
      <c r="AC20" s="646"/>
      <c r="AD20" s="647">
        <v>399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992122</v>
      </c>
      <c r="BH20" s="609"/>
      <c r="BI20" s="609"/>
      <c r="BJ20" s="609"/>
      <c r="BK20" s="609"/>
      <c r="BL20" s="609"/>
      <c r="BM20" s="609"/>
      <c r="BN20" s="610"/>
      <c r="BO20" s="646">
        <v>7</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42117309</v>
      </c>
      <c r="CS20" s="609"/>
      <c r="CT20" s="609"/>
      <c r="CU20" s="609"/>
      <c r="CV20" s="609"/>
      <c r="CW20" s="609"/>
      <c r="CX20" s="609"/>
      <c r="CY20" s="610"/>
      <c r="CZ20" s="646">
        <v>100</v>
      </c>
      <c r="DA20" s="646"/>
      <c r="DB20" s="646"/>
      <c r="DC20" s="646"/>
      <c r="DD20" s="614">
        <v>3440199</v>
      </c>
      <c r="DE20" s="609"/>
      <c r="DF20" s="609"/>
      <c r="DG20" s="609"/>
      <c r="DH20" s="609"/>
      <c r="DI20" s="609"/>
      <c r="DJ20" s="609"/>
      <c r="DK20" s="609"/>
      <c r="DL20" s="609"/>
      <c r="DM20" s="609"/>
      <c r="DN20" s="609"/>
      <c r="DO20" s="609"/>
      <c r="DP20" s="610"/>
      <c r="DQ20" s="614">
        <v>28789661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5169670</v>
      </c>
      <c r="S21" s="609"/>
      <c r="T21" s="609"/>
      <c r="U21" s="609"/>
      <c r="V21" s="609"/>
      <c r="W21" s="609"/>
      <c r="X21" s="609"/>
      <c r="Y21" s="610"/>
      <c r="Z21" s="646">
        <v>11.7</v>
      </c>
      <c r="AA21" s="646"/>
      <c r="AB21" s="646"/>
      <c r="AC21" s="646"/>
      <c r="AD21" s="647">
        <v>4968954</v>
      </c>
      <c r="AE21" s="647"/>
      <c r="AF21" s="647"/>
      <c r="AG21" s="647"/>
      <c r="AH21" s="647"/>
      <c r="AI21" s="647"/>
      <c r="AJ21" s="647"/>
      <c r="AK21" s="647"/>
      <c r="AL21" s="611">
        <v>22.8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4968954</v>
      </c>
      <c r="S22" s="609"/>
      <c r="T22" s="609"/>
      <c r="U22" s="609"/>
      <c r="V22" s="609"/>
      <c r="W22" s="609"/>
      <c r="X22" s="609"/>
      <c r="Y22" s="610"/>
      <c r="Z22" s="646">
        <v>11.3</v>
      </c>
      <c r="AA22" s="646"/>
      <c r="AB22" s="646"/>
      <c r="AC22" s="646"/>
      <c r="AD22" s="647">
        <v>4968954</v>
      </c>
      <c r="AE22" s="647"/>
      <c r="AF22" s="647"/>
      <c r="AG22" s="647"/>
      <c r="AH22" s="647"/>
      <c r="AI22" s="647"/>
      <c r="AJ22" s="647"/>
      <c r="AK22" s="647"/>
      <c r="AL22" s="611">
        <v>22.8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200632</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992122</v>
      </c>
      <c r="BH23" s="609"/>
      <c r="BI23" s="609"/>
      <c r="BJ23" s="609"/>
      <c r="BK23" s="609"/>
      <c r="BL23" s="609"/>
      <c r="BM23" s="609"/>
      <c r="BN23" s="610"/>
      <c r="BO23" s="646">
        <v>7</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84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22348655</v>
      </c>
      <c r="CS24" s="664"/>
      <c r="CT24" s="664"/>
      <c r="CU24" s="664"/>
      <c r="CV24" s="664"/>
      <c r="CW24" s="664"/>
      <c r="CX24" s="664"/>
      <c r="CY24" s="689"/>
      <c r="CZ24" s="690">
        <v>53.1</v>
      </c>
      <c r="DA24" s="672"/>
      <c r="DB24" s="672"/>
      <c r="DC24" s="692"/>
      <c r="DD24" s="688">
        <v>14229311</v>
      </c>
      <c r="DE24" s="664"/>
      <c r="DF24" s="664"/>
      <c r="DG24" s="664"/>
      <c r="DH24" s="664"/>
      <c r="DI24" s="664"/>
      <c r="DJ24" s="664"/>
      <c r="DK24" s="689"/>
      <c r="DL24" s="688">
        <v>12752701</v>
      </c>
      <c r="DM24" s="664"/>
      <c r="DN24" s="664"/>
      <c r="DO24" s="664"/>
      <c r="DP24" s="664"/>
      <c r="DQ24" s="664"/>
      <c r="DR24" s="664"/>
      <c r="DS24" s="664"/>
      <c r="DT24" s="664"/>
      <c r="DU24" s="664"/>
      <c r="DV24" s="689"/>
      <c r="DW24" s="690">
        <v>57.9</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22685696</v>
      </c>
      <c r="S25" s="609"/>
      <c r="T25" s="609"/>
      <c r="U25" s="609"/>
      <c r="V25" s="609"/>
      <c r="W25" s="609"/>
      <c r="X25" s="609"/>
      <c r="Y25" s="610"/>
      <c r="Z25" s="646">
        <v>51.4</v>
      </c>
      <c r="AA25" s="646"/>
      <c r="AB25" s="646"/>
      <c r="AC25" s="646"/>
      <c r="AD25" s="647">
        <v>21492858</v>
      </c>
      <c r="AE25" s="647"/>
      <c r="AF25" s="647"/>
      <c r="AG25" s="647"/>
      <c r="AH25" s="647"/>
      <c r="AI25" s="647"/>
      <c r="AJ25" s="647"/>
      <c r="AK25" s="647"/>
      <c r="AL25" s="611">
        <v>98.7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6839926</v>
      </c>
      <c r="CS25" s="621"/>
      <c r="CT25" s="621"/>
      <c r="CU25" s="621"/>
      <c r="CV25" s="621"/>
      <c r="CW25" s="621"/>
      <c r="CX25" s="621"/>
      <c r="CY25" s="622"/>
      <c r="CZ25" s="611">
        <v>16.2</v>
      </c>
      <c r="DA25" s="623"/>
      <c r="DB25" s="623"/>
      <c r="DC25" s="624"/>
      <c r="DD25" s="614">
        <v>6230846</v>
      </c>
      <c r="DE25" s="621"/>
      <c r="DF25" s="621"/>
      <c r="DG25" s="621"/>
      <c r="DH25" s="621"/>
      <c r="DI25" s="621"/>
      <c r="DJ25" s="621"/>
      <c r="DK25" s="622"/>
      <c r="DL25" s="614">
        <v>6085086</v>
      </c>
      <c r="DM25" s="621"/>
      <c r="DN25" s="621"/>
      <c r="DO25" s="621"/>
      <c r="DP25" s="621"/>
      <c r="DQ25" s="621"/>
      <c r="DR25" s="621"/>
      <c r="DS25" s="621"/>
      <c r="DT25" s="621"/>
      <c r="DU25" s="621"/>
      <c r="DV25" s="622"/>
      <c r="DW25" s="611">
        <v>27.6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9376</v>
      </c>
      <c r="S26" s="609"/>
      <c r="T26" s="609"/>
      <c r="U26" s="609"/>
      <c r="V26" s="609"/>
      <c r="W26" s="609"/>
      <c r="X26" s="609"/>
      <c r="Y26" s="610"/>
      <c r="Z26" s="646">
        <v>0</v>
      </c>
      <c r="AA26" s="646"/>
      <c r="AB26" s="646"/>
      <c r="AC26" s="646"/>
      <c r="AD26" s="647">
        <v>9376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4418832</v>
      </c>
      <c r="CS26" s="609"/>
      <c r="CT26" s="609"/>
      <c r="CU26" s="609"/>
      <c r="CV26" s="609"/>
      <c r="CW26" s="609"/>
      <c r="CX26" s="609"/>
      <c r="CY26" s="610"/>
      <c r="CZ26" s="611">
        <v>10.5</v>
      </c>
      <c r="DA26" s="623"/>
      <c r="DB26" s="623"/>
      <c r="DC26" s="624"/>
      <c r="DD26" s="614">
        <v>3936476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276560</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14258247</v>
      </c>
      <c r="BH27" s="609"/>
      <c r="BI27" s="609"/>
      <c r="BJ27" s="609"/>
      <c r="BK27" s="609"/>
      <c r="BL27" s="609"/>
      <c r="BM27" s="609"/>
      <c r="BN27" s="610"/>
      <c r="BO27" s="646">
        <v>100</v>
      </c>
      <c r="BP27" s="646"/>
      <c r="BQ27" s="646"/>
      <c r="BR27" s="646"/>
      <c r="BS27" s="647">
        <v>75719</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11765944</v>
      </c>
      <c r="CS27" s="621"/>
      <c r="CT27" s="621"/>
      <c r="CU27" s="621"/>
      <c r="CV27" s="621"/>
      <c r="CW27" s="621"/>
      <c r="CX27" s="621"/>
      <c r="CY27" s="622"/>
      <c r="CZ27" s="611">
        <v>27.9</v>
      </c>
      <c r="DA27" s="623"/>
      <c r="DB27" s="623"/>
      <c r="DC27" s="624"/>
      <c r="DD27" s="614">
        <v>4260709</v>
      </c>
      <c r="DE27" s="621"/>
      <c r="DF27" s="621"/>
      <c r="DG27" s="621"/>
      <c r="DH27" s="621"/>
      <c r="DI27" s="621"/>
      <c r="DJ27" s="621"/>
      <c r="DK27" s="622"/>
      <c r="DL27" s="614">
        <v>2929859</v>
      </c>
      <c r="DM27" s="621"/>
      <c r="DN27" s="621"/>
      <c r="DO27" s="621"/>
      <c r="DP27" s="621"/>
      <c r="DQ27" s="621"/>
      <c r="DR27" s="621"/>
      <c r="DS27" s="621"/>
      <c r="DT27" s="621"/>
      <c r="DU27" s="621"/>
      <c r="DV27" s="622"/>
      <c r="DW27" s="611">
        <v>13.3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175274</v>
      </c>
      <c r="S28" s="609"/>
      <c r="T28" s="609"/>
      <c r="U28" s="609"/>
      <c r="V28" s="609"/>
      <c r="W28" s="609"/>
      <c r="X28" s="609"/>
      <c r="Y28" s="610"/>
      <c r="Z28" s="646">
        <v>0.4</v>
      </c>
      <c r="AA28" s="646"/>
      <c r="AB28" s="646"/>
      <c r="AC28" s="646"/>
      <c r="AD28" s="647">
        <v>64341</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3742785</v>
      </c>
      <c r="CS28" s="609"/>
      <c r="CT28" s="609"/>
      <c r="CU28" s="609"/>
      <c r="CV28" s="609"/>
      <c r="CW28" s="609"/>
      <c r="CX28" s="609"/>
      <c r="CY28" s="610"/>
      <c r="CZ28" s="611">
        <v>8.9</v>
      </c>
      <c r="DA28" s="623"/>
      <c r="DB28" s="623"/>
      <c r="DC28" s="624"/>
      <c r="DD28" s="614">
        <v>3737756</v>
      </c>
      <c r="DE28" s="609"/>
      <c r="DF28" s="609"/>
      <c r="DG28" s="609"/>
      <c r="DH28" s="609"/>
      <c r="DI28" s="609"/>
      <c r="DJ28" s="609"/>
      <c r="DK28" s="610"/>
      <c r="DL28" s="614">
        <v>3737756</v>
      </c>
      <c r="DM28" s="609"/>
      <c r="DN28" s="609"/>
      <c r="DO28" s="609"/>
      <c r="DP28" s="609"/>
      <c r="DQ28" s="609"/>
      <c r="DR28" s="609"/>
      <c r="DS28" s="609"/>
      <c r="DT28" s="609"/>
      <c r="DU28" s="609"/>
      <c r="DV28" s="610"/>
      <c r="DW28" s="611">
        <v>17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59746</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3742785</v>
      </c>
      <c r="CS29" s="621"/>
      <c r="CT29" s="621"/>
      <c r="CU29" s="621"/>
      <c r="CV29" s="621"/>
      <c r="CW29" s="621"/>
      <c r="CX29" s="621"/>
      <c r="CY29" s="622"/>
      <c r="CZ29" s="611">
        <v>8.9</v>
      </c>
      <c r="DA29" s="623"/>
      <c r="DB29" s="623"/>
      <c r="DC29" s="624"/>
      <c r="DD29" s="614">
        <v>3737756</v>
      </c>
      <c r="DE29" s="621"/>
      <c r="DF29" s="621"/>
      <c r="DG29" s="621"/>
      <c r="DH29" s="621"/>
      <c r="DI29" s="621"/>
      <c r="DJ29" s="621"/>
      <c r="DK29" s="622"/>
      <c r="DL29" s="614">
        <v>3737756</v>
      </c>
      <c r="DM29" s="621"/>
      <c r="DN29" s="621"/>
      <c r="DO29" s="621"/>
      <c r="DP29" s="621"/>
      <c r="DQ29" s="621"/>
      <c r="DR29" s="621"/>
      <c r="DS29" s="621"/>
      <c r="DT29" s="621"/>
      <c r="DU29" s="621"/>
      <c r="DV29" s="622"/>
      <c r="DW29" s="611">
        <v>17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8945998</v>
      </c>
      <c r="S30" s="609"/>
      <c r="T30" s="609"/>
      <c r="U30" s="609"/>
      <c r="V30" s="609"/>
      <c r="W30" s="609"/>
      <c r="X30" s="609"/>
      <c r="Y30" s="610"/>
      <c r="Z30" s="646">
        <v>20.3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3607087</v>
      </c>
      <c r="CS30" s="609"/>
      <c r="CT30" s="609"/>
      <c r="CU30" s="609"/>
      <c r="CV30" s="609"/>
      <c r="CW30" s="609"/>
      <c r="CX30" s="609"/>
      <c r="CY30" s="610"/>
      <c r="CZ30" s="611">
        <v>8.6</v>
      </c>
      <c r="DA30" s="623"/>
      <c r="DB30" s="623"/>
      <c r="DC30" s="624"/>
      <c r="DD30" s="614">
        <v>3602058</v>
      </c>
      <c r="DE30" s="609"/>
      <c r="DF30" s="609"/>
      <c r="DG30" s="609"/>
      <c r="DH30" s="609"/>
      <c r="DI30" s="609"/>
      <c r="DJ30" s="609"/>
      <c r="DK30" s="610"/>
      <c r="DL30" s="614">
        <v>3602058</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148522</v>
      </c>
      <c r="S31" s="609"/>
      <c r="T31" s="609"/>
      <c r="U31" s="609"/>
      <c r="V31" s="609"/>
      <c r="W31" s="609"/>
      <c r="X31" s="609"/>
      <c r="Y31" s="610"/>
      <c r="Z31" s="646">
        <v>0.3</v>
      </c>
      <c r="AA31" s="646"/>
      <c r="AB31" s="646"/>
      <c r="AC31" s="646"/>
      <c r="AD31" s="647">
        <v>148522</v>
      </c>
      <c r="AE31" s="647"/>
      <c r="AF31" s="647"/>
      <c r="AG31" s="647"/>
      <c r="AH31" s="647"/>
      <c r="AI31" s="647"/>
      <c r="AJ31" s="647"/>
      <c r="AK31" s="647"/>
      <c r="AL31" s="611">
        <v>0.7</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97.9</v>
      </c>
      <c r="BN31" s="671"/>
      <c r="BO31" s="671"/>
      <c r="BP31" s="671"/>
      <c r="BQ31" s="673"/>
      <c r="BR31" s="670">
        <v>99.1</v>
      </c>
      <c r="BS31" s="671"/>
      <c r="BT31" s="671"/>
      <c r="BU31" s="671"/>
      <c r="BV31" s="671"/>
      <c r="BW31" s="671"/>
      <c r="BX31" s="672">
        <v>97.9</v>
      </c>
      <c r="BY31" s="671"/>
      <c r="BZ31" s="671"/>
      <c r="CA31" s="671"/>
      <c r="CB31" s="673"/>
      <c r="CD31" s="629"/>
      <c r="CE31" s="630"/>
      <c r="CF31" s="605" t="s">
        <v>300</v>
      </c>
      <c r="CG31" s="606"/>
      <c r="CH31" s="606"/>
      <c r="CI31" s="606"/>
      <c r="CJ31" s="606"/>
      <c r="CK31" s="606"/>
      <c r="CL31" s="606"/>
      <c r="CM31" s="606"/>
      <c r="CN31" s="606"/>
      <c r="CO31" s="606"/>
      <c r="CP31" s="606"/>
      <c r="CQ31" s="607"/>
      <c r="CR31" s="608">
        <v>135698</v>
      </c>
      <c r="CS31" s="621"/>
      <c r="CT31" s="621"/>
      <c r="CU31" s="621"/>
      <c r="CV31" s="621"/>
      <c r="CW31" s="621"/>
      <c r="CX31" s="621"/>
      <c r="CY31" s="622"/>
      <c r="CZ31" s="611">
        <v>0.3</v>
      </c>
      <c r="DA31" s="623"/>
      <c r="DB31" s="623"/>
      <c r="DC31" s="624"/>
      <c r="DD31" s="614">
        <v>135698</v>
      </c>
      <c r="DE31" s="621"/>
      <c r="DF31" s="621"/>
      <c r="DG31" s="621"/>
      <c r="DH31" s="621"/>
      <c r="DI31" s="621"/>
      <c r="DJ31" s="621"/>
      <c r="DK31" s="622"/>
      <c r="DL31" s="614">
        <v>135698</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2606556</v>
      </c>
      <c r="S32" s="609"/>
      <c r="T32" s="609"/>
      <c r="U32" s="609"/>
      <c r="V32" s="609"/>
      <c r="W32" s="609"/>
      <c r="X32" s="609"/>
      <c r="Y32" s="610"/>
      <c r="Z32" s="646">
        <v>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98.9</v>
      </c>
      <c r="BH32" s="621"/>
      <c r="BI32" s="621"/>
      <c r="BJ32" s="621"/>
      <c r="BK32" s="621"/>
      <c r="BL32" s="621"/>
      <c r="BM32" s="612">
        <v>97.4</v>
      </c>
      <c r="BN32" s="621"/>
      <c r="BO32" s="621"/>
      <c r="BP32" s="621"/>
      <c r="BQ32" s="644"/>
      <c r="BR32" s="674">
        <v>98.8</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241347</v>
      </c>
      <c r="S33" s="609"/>
      <c r="T33" s="609"/>
      <c r="U33" s="609"/>
      <c r="V33" s="609"/>
      <c r="W33" s="609"/>
      <c r="X33" s="609"/>
      <c r="Y33" s="610"/>
      <c r="Z33" s="646">
        <v>0.5</v>
      </c>
      <c r="AA33" s="646"/>
      <c r="AB33" s="646"/>
      <c r="AC33" s="646"/>
      <c r="AD33" s="647">
        <v>3885</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99.3</v>
      </c>
      <c r="BH33" s="593"/>
      <c r="BI33" s="593"/>
      <c r="BJ33" s="593"/>
      <c r="BK33" s="593"/>
      <c r="BL33" s="593"/>
      <c r="BM33" s="639">
        <v>98.2</v>
      </c>
      <c r="BN33" s="593"/>
      <c r="BO33" s="593"/>
      <c r="BP33" s="593"/>
      <c r="BQ33" s="656"/>
      <c r="BR33" s="669">
        <v>99.3</v>
      </c>
      <c r="BS33" s="593"/>
      <c r="BT33" s="593"/>
      <c r="BU33" s="593"/>
      <c r="BV33" s="593"/>
      <c r="BW33" s="593"/>
      <c r="BX33" s="639">
        <v>98</v>
      </c>
      <c r="BY33" s="593"/>
      <c r="BZ33" s="593"/>
      <c r="CA33" s="593"/>
      <c r="CB33" s="656"/>
      <c r="CD33" s="605" t="s">
        <v>307</v>
      </c>
      <c r="CE33" s="606"/>
      <c r="CF33" s="606"/>
      <c r="CG33" s="606"/>
      <c r="CH33" s="606"/>
      <c r="CI33" s="606"/>
      <c r="CJ33" s="606"/>
      <c r="CK33" s="606"/>
      <c r="CL33" s="606"/>
      <c r="CM33" s="606"/>
      <c r="CN33" s="606"/>
      <c r="CO33" s="606"/>
      <c r="CP33" s="606"/>
      <c r="CQ33" s="607"/>
      <c r="CR33" s="608">
        <v>16328455</v>
      </c>
      <c r="CS33" s="621"/>
      <c r="CT33" s="621"/>
      <c r="CU33" s="621"/>
      <c r="CV33" s="621"/>
      <c r="CW33" s="621"/>
      <c r="CX33" s="621"/>
      <c r="CY33" s="622"/>
      <c r="CZ33" s="611">
        <v>38.799999999999997</v>
      </c>
      <c r="DA33" s="623"/>
      <c r="DB33" s="623"/>
      <c r="DC33" s="624"/>
      <c r="DD33" s="614">
        <v>13754651</v>
      </c>
      <c r="DE33" s="621"/>
      <c r="DF33" s="621"/>
      <c r="DG33" s="621"/>
      <c r="DH33" s="621"/>
      <c r="DI33" s="621"/>
      <c r="DJ33" s="621"/>
      <c r="DK33" s="622"/>
      <c r="DL33" s="614">
        <v>8901738</v>
      </c>
      <c r="DM33" s="621"/>
      <c r="DN33" s="621"/>
      <c r="DO33" s="621"/>
      <c r="DP33" s="621"/>
      <c r="DQ33" s="621"/>
      <c r="DR33" s="621"/>
      <c r="DS33" s="621"/>
      <c r="DT33" s="621"/>
      <c r="DU33" s="621"/>
      <c r="DV33" s="622"/>
      <c r="DW33" s="611">
        <v>40.4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52913</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5132231</v>
      </c>
      <c r="CS34" s="609"/>
      <c r="CT34" s="609"/>
      <c r="CU34" s="609"/>
      <c r="CV34" s="609"/>
      <c r="CW34" s="609"/>
      <c r="CX34" s="609"/>
      <c r="CY34" s="610"/>
      <c r="CZ34" s="611">
        <v>12.2</v>
      </c>
      <c r="DA34" s="623"/>
      <c r="DB34" s="623"/>
      <c r="DC34" s="624"/>
      <c r="DD34" s="614">
        <v>3569193</v>
      </c>
      <c r="DE34" s="609"/>
      <c r="DF34" s="609"/>
      <c r="DG34" s="609"/>
      <c r="DH34" s="609"/>
      <c r="DI34" s="609"/>
      <c r="DJ34" s="609"/>
      <c r="DK34" s="610"/>
      <c r="DL34" s="614">
        <v>2884347</v>
      </c>
      <c r="DM34" s="609"/>
      <c r="DN34" s="609"/>
      <c r="DO34" s="609"/>
      <c r="DP34" s="609"/>
      <c r="DQ34" s="609"/>
      <c r="DR34" s="609"/>
      <c r="DS34" s="609"/>
      <c r="DT34" s="609"/>
      <c r="DU34" s="609"/>
      <c r="DV34" s="610"/>
      <c r="DW34" s="611">
        <v>13.1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3033460</v>
      </c>
      <c r="S35" s="609"/>
      <c r="T35" s="609"/>
      <c r="U35" s="609"/>
      <c r="V35" s="609"/>
      <c r="W35" s="609"/>
      <c r="X35" s="609"/>
      <c r="Y35" s="610"/>
      <c r="Z35" s="646">
        <v>6.9</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186153</v>
      </c>
      <c r="CS35" s="621"/>
      <c r="CT35" s="621"/>
      <c r="CU35" s="621"/>
      <c r="CV35" s="621"/>
      <c r="CW35" s="621"/>
      <c r="CX35" s="621"/>
      <c r="CY35" s="622"/>
      <c r="CZ35" s="611">
        <v>0.4</v>
      </c>
      <c r="DA35" s="623"/>
      <c r="DB35" s="623"/>
      <c r="DC35" s="624"/>
      <c r="DD35" s="614">
        <v>171003</v>
      </c>
      <c r="DE35" s="621"/>
      <c r="DF35" s="621"/>
      <c r="DG35" s="621"/>
      <c r="DH35" s="621"/>
      <c r="DI35" s="621"/>
      <c r="DJ35" s="621"/>
      <c r="DK35" s="622"/>
      <c r="DL35" s="614">
        <v>170923</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2741913</v>
      </c>
      <c r="S36" s="609"/>
      <c r="T36" s="609"/>
      <c r="U36" s="609"/>
      <c r="V36" s="609"/>
      <c r="W36" s="609"/>
      <c r="X36" s="609"/>
      <c r="Y36" s="610"/>
      <c r="Z36" s="646">
        <v>6.2</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4452758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30902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4750779</v>
      </c>
      <c r="CS36" s="609"/>
      <c r="CT36" s="609"/>
      <c r="CU36" s="609"/>
      <c r="CV36" s="609"/>
      <c r="CW36" s="609"/>
      <c r="CX36" s="609"/>
      <c r="CY36" s="610"/>
      <c r="CZ36" s="611">
        <v>11.3</v>
      </c>
      <c r="DA36" s="623"/>
      <c r="DB36" s="623"/>
      <c r="DC36" s="624"/>
      <c r="DD36" s="614">
        <v>4490224</v>
      </c>
      <c r="DE36" s="609"/>
      <c r="DF36" s="609"/>
      <c r="DG36" s="609"/>
      <c r="DH36" s="609"/>
      <c r="DI36" s="609"/>
      <c r="DJ36" s="609"/>
      <c r="DK36" s="610"/>
      <c r="DL36" s="614">
        <v>2891475</v>
      </c>
      <c r="DM36" s="609"/>
      <c r="DN36" s="609"/>
      <c r="DO36" s="609"/>
      <c r="DP36" s="609"/>
      <c r="DQ36" s="609"/>
      <c r="DR36" s="609"/>
      <c r="DS36" s="609"/>
      <c r="DT36" s="609"/>
      <c r="DU36" s="609"/>
      <c r="DV36" s="610"/>
      <c r="DW36" s="611">
        <v>13.1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987142</v>
      </c>
      <c r="S37" s="609"/>
      <c r="T37" s="609"/>
      <c r="U37" s="609"/>
      <c r="V37" s="609"/>
      <c r="W37" s="609"/>
      <c r="X37" s="609"/>
      <c r="Y37" s="610"/>
      <c r="Z37" s="646">
        <v>2.2000000000000002</v>
      </c>
      <c r="AA37" s="646"/>
      <c r="AB37" s="646"/>
      <c r="AC37" s="646"/>
      <c r="AD37" s="647">
        <v>64328</v>
      </c>
      <c r="AE37" s="647"/>
      <c r="AF37" s="647"/>
      <c r="AG37" s="647"/>
      <c r="AH37" s="647"/>
      <c r="AI37" s="647"/>
      <c r="AJ37" s="647"/>
      <c r="AK37" s="647"/>
      <c r="AL37" s="611">
        <v>0.3</v>
      </c>
      <c r="AM37" s="612"/>
      <c r="AN37" s="612"/>
      <c r="AO37" s="648"/>
      <c r="AQ37" s="641" t="s">
        <v>319</v>
      </c>
      <c r="AR37" s="642"/>
      <c r="AS37" s="642"/>
      <c r="AT37" s="642"/>
      <c r="AU37" s="642"/>
      <c r="AV37" s="642"/>
      <c r="AW37" s="642"/>
      <c r="AX37" s="642"/>
      <c r="AY37" s="643"/>
      <c r="AZ37" s="608">
        <v>503013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2171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1960913</v>
      </c>
      <c r="CS37" s="621"/>
      <c r="CT37" s="621"/>
      <c r="CU37" s="621"/>
      <c r="CV37" s="621"/>
      <c r="CW37" s="621"/>
      <c r="CX37" s="621"/>
      <c r="CY37" s="622"/>
      <c r="CZ37" s="611">
        <v>4.7</v>
      </c>
      <c r="DA37" s="623"/>
      <c r="DB37" s="623"/>
      <c r="DC37" s="624"/>
      <c r="DD37" s="614">
        <v>1958913</v>
      </c>
      <c r="DE37" s="621"/>
      <c r="DF37" s="621"/>
      <c r="DG37" s="621"/>
      <c r="DH37" s="621"/>
      <c r="DI37" s="621"/>
      <c r="DJ37" s="621"/>
      <c r="DK37" s="622"/>
      <c r="DL37" s="614">
        <v>1799197</v>
      </c>
      <c r="DM37" s="621"/>
      <c r="DN37" s="621"/>
      <c r="DO37" s="621"/>
      <c r="DP37" s="621"/>
      <c r="DQ37" s="621"/>
      <c r="DR37" s="621"/>
      <c r="DS37" s="621"/>
      <c r="DT37" s="621"/>
      <c r="DU37" s="621"/>
      <c r="DV37" s="622"/>
      <c r="DW37" s="611">
        <v>8.1999999999999993</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2174700</v>
      </c>
      <c r="S38" s="609"/>
      <c r="T38" s="609"/>
      <c r="U38" s="609"/>
      <c r="V38" s="609"/>
      <c r="W38" s="609"/>
      <c r="X38" s="609"/>
      <c r="Y38" s="610"/>
      <c r="Z38" s="646">
        <v>4.9000000000000004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13801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3949745</v>
      </c>
      <c r="CS38" s="609"/>
      <c r="CT38" s="609"/>
      <c r="CU38" s="609"/>
      <c r="CV38" s="609"/>
      <c r="CW38" s="609"/>
      <c r="CX38" s="609"/>
      <c r="CY38" s="610"/>
      <c r="CZ38" s="611">
        <v>9.4</v>
      </c>
      <c r="DA38" s="623"/>
      <c r="DB38" s="623"/>
      <c r="DC38" s="624"/>
      <c r="DD38" s="614">
        <v>3332896</v>
      </c>
      <c r="DE38" s="609"/>
      <c r="DF38" s="609"/>
      <c r="DG38" s="609"/>
      <c r="DH38" s="609"/>
      <c r="DI38" s="609"/>
      <c r="DJ38" s="609"/>
      <c r="DK38" s="610"/>
      <c r="DL38" s="614">
        <v>2954993</v>
      </c>
      <c r="DM38" s="609"/>
      <c r="DN38" s="609"/>
      <c r="DO38" s="609"/>
      <c r="DP38" s="609"/>
      <c r="DQ38" s="609"/>
      <c r="DR38" s="609"/>
      <c r="DS38" s="609"/>
      <c r="DT38" s="609"/>
      <c r="DU38" s="609"/>
      <c r="DV38" s="610"/>
      <c r="DW38" s="611">
        <v>13.4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20120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2038467</v>
      </c>
      <c r="CS39" s="621"/>
      <c r="CT39" s="621"/>
      <c r="CU39" s="621"/>
      <c r="CV39" s="621"/>
      <c r="CW39" s="621"/>
      <c r="CX39" s="621"/>
      <c r="CY39" s="622"/>
      <c r="CZ39" s="611">
        <v>4.8</v>
      </c>
      <c r="DA39" s="623"/>
      <c r="DB39" s="623"/>
      <c r="DC39" s="624"/>
      <c r="DD39" s="614">
        <v>2035255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228800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271080</v>
      </c>
      <c r="CS40" s="609"/>
      <c r="CT40" s="609"/>
      <c r="CU40" s="609"/>
      <c r="CV40" s="609"/>
      <c r="CW40" s="609"/>
      <c r="CX40" s="609"/>
      <c r="CY40" s="610"/>
      <c r="CZ40" s="611">
        <v>0.6</v>
      </c>
      <c r="DA40" s="623"/>
      <c r="DB40" s="623"/>
      <c r="DC40" s="624"/>
      <c r="DD40" s="614">
        <v>156080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44139203</v>
      </c>
      <c r="S41" s="633"/>
      <c r="T41" s="633"/>
      <c r="U41" s="633"/>
      <c r="V41" s="633"/>
      <c r="W41" s="633"/>
      <c r="X41" s="633"/>
      <c r="Y41" s="636"/>
      <c r="Z41" s="637">
        <v>100</v>
      </c>
      <c r="AA41" s="637"/>
      <c r="AB41" s="637"/>
      <c r="AC41" s="637"/>
      <c r="AD41" s="638">
        <v>21783310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922902</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3026843</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346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3440199</v>
      </c>
      <c r="CS42" s="621"/>
      <c r="CT42" s="621"/>
      <c r="CU42" s="621"/>
      <c r="CV42" s="621"/>
      <c r="CW42" s="621"/>
      <c r="CX42" s="621"/>
      <c r="CY42" s="622"/>
      <c r="CZ42" s="611">
        <v>8.1999999999999993</v>
      </c>
      <c r="DA42" s="623"/>
      <c r="DB42" s="623"/>
      <c r="DC42" s="624"/>
      <c r="DD42" s="614">
        <v>805699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255156</v>
      </c>
      <c r="CS43" s="621"/>
      <c r="CT43" s="621"/>
      <c r="CU43" s="621"/>
      <c r="CV43" s="621"/>
      <c r="CW43" s="621"/>
      <c r="CX43" s="621"/>
      <c r="CY43" s="622"/>
      <c r="CZ43" s="611">
        <v>0.6</v>
      </c>
      <c r="DA43" s="623"/>
      <c r="DB43" s="623"/>
      <c r="DC43" s="624"/>
      <c r="DD43" s="614">
        <v>255156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3440199</v>
      </c>
      <c r="CS44" s="609"/>
      <c r="CT44" s="609"/>
      <c r="CU44" s="609"/>
      <c r="CV44" s="609"/>
      <c r="CW44" s="609"/>
      <c r="CX44" s="609"/>
      <c r="CY44" s="610"/>
      <c r="CZ44" s="611">
        <v>8.1999999999999993</v>
      </c>
      <c r="DA44" s="612"/>
      <c r="DB44" s="612"/>
      <c r="DC44" s="613"/>
      <c r="DD44" s="614">
        <v>805699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752597</v>
      </c>
      <c r="CS45" s="621"/>
      <c r="CT45" s="621"/>
      <c r="CU45" s="621"/>
      <c r="CV45" s="621"/>
      <c r="CW45" s="621"/>
      <c r="CX45" s="621"/>
      <c r="CY45" s="622"/>
      <c r="CZ45" s="611">
        <v>1.8</v>
      </c>
      <c r="DA45" s="623"/>
      <c r="DB45" s="623"/>
      <c r="DC45" s="624"/>
      <c r="DD45" s="614">
        <v>71139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2511090</v>
      </c>
      <c r="CS46" s="609"/>
      <c r="CT46" s="609"/>
      <c r="CU46" s="609"/>
      <c r="CV46" s="609"/>
      <c r="CW46" s="609"/>
      <c r="CX46" s="609"/>
      <c r="CY46" s="610"/>
      <c r="CZ46" s="611">
        <v>6</v>
      </c>
      <c r="DA46" s="612"/>
      <c r="DB46" s="612"/>
      <c r="DC46" s="613"/>
      <c r="DD46" s="614">
        <v>674437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42117309</v>
      </c>
      <c r="CS49" s="593"/>
      <c r="CT49" s="593"/>
      <c r="CU49" s="593"/>
      <c r="CV49" s="593"/>
      <c r="CW49" s="593"/>
      <c r="CX49" s="593"/>
      <c r="CY49" s="594"/>
      <c r="CZ49" s="595">
        <v>100</v>
      </c>
      <c r="DA49" s="596"/>
      <c r="DB49" s="596"/>
      <c r="DC49" s="597"/>
      <c r="DD49" s="598">
        <v>28789661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dpv4iLvKm3GebwX2kvrdK8lxcA4v8e719IdGMU1ooBavcYHVdDrP1x/JLsoKmMxd0jxAKBCTbgDVCfukoKTIA==" saltValue="JF2BIe+YncQyVTVk+BNn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0" t="s">
        <v>352</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353</v>
      </c>
      <c r="DK2" s="1082"/>
      <c r="DL2" s="1082"/>
      <c r="DM2" s="1082"/>
      <c r="DN2" s="1082"/>
      <c r="DO2" s="1083"/>
      <c r="DP2" s="222"/>
      <c r="DQ2" s="1081" t="s">
        <v>354</v>
      </c>
      <c r="DR2" s="1082"/>
      <c r="DS2" s="1082"/>
      <c r="DT2" s="1082"/>
      <c r="DU2" s="1082"/>
      <c r="DV2" s="1082"/>
      <c r="DW2" s="1082"/>
      <c r="DX2" s="1082"/>
      <c r="DY2" s="1082"/>
      <c r="DZ2" s="1083"/>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8" t="s">
        <v>355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4"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4" t="s">
        <v>371</v>
      </c>
      <c r="DH5" s="1075"/>
      <c r="DI5" s="1075"/>
      <c r="DJ5" s="1075"/>
      <c r="DK5" s="1076"/>
      <c r="DL5" s="1074" t="s">
        <v>372</v>
      </c>
      <c r="DM5" s="1075"/>
      <c r="DN5" s="1075"/>
      <c r="DO5" s="1075"/>
      <c r="DP5" s="1076"/>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5"/>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7"/>
      <c r="DH6" s="1078"/>
      <c r="DI6" s="1078"/>
      <c r="DJ6" s="1078"/>
      <c r="DK6" s="1079"/>
      <c r="DL6" s="1077"/>
      <c r="DM6" s="1078"/>
      <c r="DN6" s="1078"/>
      <c r="DO6" s="1078"/>
      <c r="DP6" s="1079"/>
      <c r="DQ6" s="991"/>
      <c r="DR6" s="992"/>
      <c r="DS6" s="992"/>
      <c r="DT6" s="992"/>
      <c r="DU6" s="993"/>
      <c r="DV6" s="991"/>
      <c r="DW6" s="992"/>
      <c r="DX6" s="992"/>
      <c r="DY6" s="992"/>
      <c r="DZ6" s="1003"/>
      <c r="EA6" s="228"/>
    </row>
    <row r="7" spans="1:131" s="229" customFormat="1" ht="26.25" customHeight="1" thickTop="1" x14ac:dyDescent="0.2">
      <c r="A7" s="230">
        <v>1</v>
      </c>
      <c r="B7" s="1036" t="s">
        <v>374</v>
      </c>
      <c r="C7" s="1037"/>
      <c r="D7" s="1037"/>
      <c r="E7" s="1037"/>
      <c r="F7" s="1037"/>
      <c r="G7" s="1037"/>
      <c r="H7" s="1037"/>
      <c r="I7" s="1037"/>
      <c r="J7" s="1037"/>
      <c r="K7" s="1037"/>
      <c r="L7" s="1037"/>
      <c r="M7" s="1037"/>
      <c r="N7" s="1037"/>
      <c r="O7" s="1037"/>
      <c r="P7" s="1038"/>
      <c r="Q7" s="1092">
        <v>44237</v>
      </c>
      <c r="R7" s="1093"/>
      <c r="S7" s="1093"/>
      <c r="T7" s="1093"/>
      <c r="U7" s="1093"/>
      <c r="V7" s="1093">
        <v>42215</v>
      </c>
      <c r="W7" s="1093"/>
      <c r="X7" s="1093"/>
      <c r="Y7" s="1093"/>
      <c r="Z7" s="1093"/>
      <c r="AA7" s="1093">
        <v>2022</v>
      </c>
      <c r="AB7" s="1093"/>
      <c r="AC7" s="1093"/>
      <c r="AD7" s="1093"/>
      <c r="AE7" s="1094"/>
      <c r="AF7" s="1095">
        <v>1752</v>
      </c>
      <c r="AG7" s="1096"/>
      <c r="AH7" s="1096"/>
      <c r="AI7" s="1096"/>
      <c r="AJ7" s="1097"/>
      <c r="AK7" s="1098">
        <v>3033</v>
      </c>
      <c r="AL7" s="1099"/>
      <c r="AM7" s="1099"/>
      <c r="AN7" s="1099"/>
      <c r="AO7" s="1099"/>
      <c r="AP7" s="1099">
        <v>35156</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0">
        <v>1</v>
      </c>
      <c r="BR7" s="231"/>
      <c r="BS7" s="1089"/>
      <c r="BT7" s="1090"/>
      <c r="BU7" s="1090"/>
      <c r="BV7" s="1090"/>
      <c r="BW7" s="1090"/>
      <c r="BX7" s="1090"/>
      <c r="BY7" s="1090"/>
      <c r="BZ7" s="1090"/>
      <c r="CA7" s="1090"/>
      <c r="CB7" s="1090"/>
      <c r="CC7" s="1090"/>
      <c r="CD7" s="1090"/>
      <c r="CE7" s="1090"/>
      <c r="CF7" s="1090"/>
      <c r="CG7" s="1102"/>
      <c r="CH7" s="1086"/>
      <c r="CI7" s="1087"/>
      <c r="CJ7" s="1087"/>
      <c r="CK7" s="1087"/>
      <c r="CL7" s="1088"/>
      <c r="CM7" s="1086"/>
      <c r="CN7" s="1087"/>
      <c r="CO7" s="1087"/>
      <c r="CP7" s="1087"/>
      <c r="CQ7" s="1088"/>
      <c r="CR7" s="1086"/>
      <c r="CS7" s="1087"/>
      <c r="CT7" s="1087"/>
      <c r="CU7" s="1087"/>
      <c r="CV7" s="1088"/>
      <c r="CW7" s="1086"/>
      <c r="CX7" s="1087"/>
      <c r="CY7" s="1087"/>
      <c r="CZ7" s="1087"/>
      <c r="DA7" s="1088"/>
      <c r="DB7" s="1086"/>
      <c r="DC7" s="1087"/>
      <c r="DD7" s="1087"/>
      <c r="DE7" s="1087"/>
      <c r="DF7" s="1088"/>
      <c r="DG7" s="1086"/>
      <c r="DH7" s="1087"/>
      <c r="DI7" s="1087"/>
      <c r="DJ7" s="1087"/>
      <c r="DK7" s="1088"/>
      <c r="DL7" s="1086"/>
      <c r="DM7" s="1087"/>
      <c r="DN7" s="1087"/>
      <c r="DO7" s="1087"/>
      <c r="DP7" s="1088"/>
      <c r="DQ7" s="1086"/>
      <c r="DR7" s="1087"/>
      <c r="DS7" s="1087"/>
      <c r="DT7" s="1087"/>
      <c r="DU7" s="1088"/>
      <c r="DV7" s="1089"/>
      <c r="DW7" s="1090"/>
      <c r="DX7" s="1090"/>
      <c r="DY7" s="1090"/>
      <c r="DZ7" s="1091"/>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70"/>
      <c r="AL8" s="1071"/>
      <c r="AM8" s="1071"/>
      <c r="AN8" s="1071"/>
      <c r="AO8" s="1071"/>
      <c r="AP8" s="1071"/>
      <c r="AQ8" s="1071"/>
      <c r="AR8" s="1071"/>
      <c r="AS8" s="1071"/>
      <c r="AT8" s="1071"/>
      <c r="AU8" s="1072"/>
      <c r="AV8" s="1072"/>
      <c r="AW8" s="1072"/>
      <c r="AX8" s="1072"/>
      <c r="AY8" s="1073"/>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70"/>
      <c r="AL9" s="1071"/>
      <c r="AM9" s="1071"/>
      <c r="AN9" s="1071"/>
      <c r="AO9" s="1071"/>
      <c r="AP9" s="1071"/>
      <c r="AQ9" s="1071"/>
      <c r="AR9" s="1071"/>
      <c r="AS9" s="1071"/>
      <c r="AT9" s="1071"/>
      <c r="AU9" s="1072"/>
      <c r="AV9" s="1072"/>
      <c r="AW9" s="1072"/>
      <c r="AX9" s="1072"/>
      <c r="AY9" s="1073"/>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70"/>
      <c r="AL10" s="1071"/>
      <c r="AM10" s="1071"/>
      <c r="AN10" s="1071"/>
      <c r="AO10" s="1071"/>
      <c r="AP10" s="1071"/>
      <c r="AQ10" s="1071"/>
      <c r="AR10" s="1071"/>
      <c r="AS10" s="1071"/>
      <c r="AT10" s="1071"/>
      <c r="AU10" s="1072"/>
      <c r="AV10" s="1072"/>
      <c r="AW10" s="1072"/>
      <c r="AX10" s="1072"/>
      <c r="AY10" s="1073"/>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70"/>
      <c r="AL11" s="1071"/>
      <c r="AM11" s="1071"/>
      <c r="AN11" s="1071"/>
      <c r="AO11" s="1071"/>
      <c r="AP11" s="1071"/>
      <c r="AQ11" s="1071"/>
      <c r="AR11" s="1071"/>
      <c r="AS11" s="1071"/>
      <c r="AT11" s="1071"/>
      <c r="AU11" s="1072"/>
      <c r="AV11" s="1072"/>
      <c r="AW11" s="1072"/>
      <c r="AX11" s="1072"/>
      <c r="AY11" s="1073"/>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70"/>
      <c r="AL12" s="1071"/>
      <c r="AM12" s="1071"/>
      <c r="AN12" s="1071"/>
      <c r="AO12" s="1071"/>
      <c r="AP12" s="1071"/>
      <c r="AQ12" s="1071"/>
      <c r="AR12" s="1071"/>
      <c r="AS12" s="1071"/>
      <c r="AT12" s="1071"/>
      <c r="AU12" s="1072"/>
      <c r="AV12" s="1072"/>
      <c r="AW12" s="1072"/>
      <c r="AX12" s="1072"/>
      <c r="AY12" s="1073"/>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70"/>
      <c r="AL13" s="1071"/>
      <c r="AM13" s="1071"/>
      <c r="AN13" s="1071"/>
      <c r="AO13" s="1071"/>
      <c r="AP13" s="1071"/>
      <c r="AQ13" s="1071"/>
      <c r="AR13" s="1071"/>
      <c r="AS13" s="1071"/>
      <c r="AT13" s="1071"/>
      <c r="AU13" s="1072"/>
      <c r="AV13" s="1072"/>
      <c r="AW13" s="1072"/>
      <c r="AX13" s="1072"/>
      <c r="AY13" s="1073"/>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70"/>
      <c r="AL14" s="1071"/>
      <c r="AM14" s="1071"/>
      <c r="AN14" s="1071"/>
      <c r="AO14" s="1071"/>
      <c r="AP14" s="1071"/>
      <c r="AQ14" s="1071"/>
      <c r="AR14" s="1071"/>
      <c r="AS14" s="1071"/>
      <c r="AT14" s="1071"/>
      <c r="AU14" s="1072"/>
      <c r="AV14" s="1072"/>
      <c r="AW14" s="1072"/>
      <c r="AX14" s="1072"/>
      <c r="AY14" s="1073"/>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70"/>
      <c r="AL15" s="1071"/>
      <c r="AM15" s="1071"/>
      <c r="AN15" s="1071"/>
      <c r="AO15" s="1071"/>
      <c r="AP15" s="1071"/>
      <c r="AQ15" s="1071"/>
      <c r="AR15" s="1071"/>
      <c r="AS15" s="1071"/>
      <c r="AT15" s="1071"/>
      <c r="AU15" s="1072"/>
      <c r="AV15" s="1072"/>
      <c r="AW15" s="1072"/>
      <c r="AX15" s="1072"/>
      <c r="AY15" s="1073"/>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70"/>
      <c r="AL16" s="1071"/>
      <c r="AM16" s="1071"/>
      <c r="AN16" s="1071"/>
      <c r="AO16" s="1071"/>
      <c r="AP16" s="1071"/>
      <c r="AQ16" s="1071"/>
      <c r="AR16" s="1071"/>
      <c r="AS16" s="1071"/>
      <c r="AT16" s="1071"/>
      <c r="AU16" s="1072"/>
      <c r="AV16" s="1072"/>
      <c r="AW16" s="1072"/>
      <c r="AX16" s="1072"/>
      <c r="AY16" s="1073"/>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70"/>
      <c r="AL17" s="1071"/>
      <c r="AM17" s="1071"/>
      <c r="AN17" s="1071"/>
      <c r="AO17" s="1071"/>
      <c r="AP17" s="1071"/>
      <c r="AQ17" s="1071"/>
      <c r="AR17" s="1071"/>
      <c r="AS17" s="1071"/>
      <c r="AT17" s="1071"/>
      <c r="AU17" s="1072"/>
      <c r="AV17" s="1072"/>
      <c r="AW17" s="1072"/>
      <c r="AX17" s="1072"/>
      <c r="AY17" s="1073"/>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70"/>
      <c r="AL18" s="1071"/>
      <c r="AM18" s="1071"/>
      <c r="AN18" s="1071"/>
      <c r="AO18" s="1071"/>
      <c r="AP18" s="1071"/>
      <c r="AQ18" s="1071"/>
      <c r="AR18" s="1071"/>
      <c r="AS18" s="1071"/>
      <c r="AT18" s="1071"/>
      <c r="AU18" s="1072"/>
      <c r="AV18" s="1072"/>
      <c r="AW18" s="1072"/>
      <c r="AX18" s="1072"/>
      <c r="AY18" s="1073"/>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70"/>
      <c r="AL19" s="1071"/>
      <c r="AM19" s="1071"/>
      <c r="AN19" s="1071"/>
      <c r="AO19" s="1071"/>
      <c r="AP19" s="1071"/>
      <c r="AQ19" s="1071"/>
      <c r="AR19" s="1071"/>
      <c r="AS19" s="1071"/>
      <c r="AT19" s="1071"/>
      <c r="AU19" s="1072"/>
      <c r="AV19" s="1072"/>
      <c r="AW19" s="1072"/>
      <c r="AX19" s="1072"/>
      <c r="AY19" s="1073"/>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70"/>
      <c r="AL20" s="1071"/>
      <c r="AM20" s="1071"/>
      <c r="AN20" s="1071"/>
      <c r="AO20" s="1071"/>
      <c r="AP20" s="1071"/>
      <c r="AQ20" s="1071"/>
      <c r="AR20" s="1071"/>
      <c r="AS20" s="1071"/>
      <c r="AT20" s="1071"/>
      <c r="AU20" s="1072"/>
      <c r="AV20" s="1072"/>
      <c r="AW20" s="1072"/>
      <c r="AX20" s="1072"/>
      <c r="AY20" s="1073"/>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70"/>
      <c r="AL21" s="1071"/>
      <c r="AM21" s="1071"/>
      <c r="AN21" s="1071"/>
      <c r="AO21" s="1071"/>
      <c r="AP21" s="1071"/>
      <c r="AQ21" s="1071"/>
      <c r="AR21" s="1071"/>
      <c r="AS21" s="1071"/>
      <c r="AT21" s="1071"/>
      <c r="AU21" s="1072"/>
      <c r="AV21" s="1072"/>
      <c r="AW21" s="1072"/>
      <c r="AX21" s="1072"/>
      <c r="AY21" s="1073"/>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3"/>
      <c r="R22" s="1064"/>
      <c r="S22" s="1064"/>
      <c r="T22" s="1064"/>
      <c r="U22" s="1064"/>
      <c r="V22" s="1064"/>
      <c r="W22" s="1064"/>
      <c r="X22" s="1064"/>
      <c r="Y22" s="1064"/>
      <c r="Z22" s="1064"/>
      <c r="AA22" s="1064"/>
      <c r="AB22" s="1064"/>
      <c r="AC22" s="1064"/>
      <c r="AD22" s="1064"/>
      <c r="AE22" s="1065"/>
      <c r="AF22" s="1022"/>
      <c r="AG22" s="1023"/>
      <c r="AH22" s="1023"/>
      <c r="AI22" s="1023"/>
      <c r="AJ22" s="1024"/>
      <c r="AK22" s="1066"/>
      <c r="AL22" s="1067"/>
      <c r="AM22" s="1067"/>
      <c r="AN22" s="1067"/>
      <c r="AO22" s="1067"/>
      <c r="AP22" s="1067"/>
      <c r="AQ22" s="1067"/>
      <c r="AR22" s="1067"/>
      <c r="AS22" s="1067"/>
      <c r="AT22" s="1067"/>
      <c r="AU22" s="1068"/>
      <c r="AV22" s="1068"/>
      <c r="AW22" s="1068"/>
      <c r="AX22" s="1068"/>
      <c r="AY22" s="1069"/>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6">
        <v>44237</v>
      </c>
      <c r="R23" s="1054"/>
      <c r="S23" s="1054"/>
      <c r="T23" s="1054"/>
      <c r="U23" s="1057"/>
      <c r="V23" s="1050">
        <v>42215</v>
      </c>
      <c r="W23" s="1050"/>
      <c r="X23" s="1050"/>
      <c r="Y23" s="1050"/>
      <c r="Z23" s="1050"/>
      <c r="AA23" s="1050">
        <v>2022</v>
      </c>
      <c r="AB23" s="1050"/>
      <c r="AC23" s="1050"/>
      <c r="AD23" s="1050"/>
      <c r="AE23" s="1058"/>
      <c r="AF23" s="1059">
        <v>1752</v>
      </c>
      <c r="AG23" s="1050"/>
      <c r="AH23" s="1050"/>
      <c r="AI23" s="1050"/>
      <c r="AJ23" s="1060"/>
      <c r="AK23" s="1061"/>
      <c r="AL23" s="1062"/>
      <c r="AM23" s="1062"/>
      <c r="AN23" s="1062"/>
      <c r="AO23" s="1062"/>
      <c r="AP23" s="1050">
        <v>35156</v>
      </c>
      <c r="AQ23" s="1050"/>
      <c r="AR23" s="1050"/>
      <c r="AS23" s="1050"/>
      <c r="AT23" s="1050"/>
      <c r="AU23" s="1051"/>
      <c r="AV23" s="1051"/>
      <c r="AW23" s="1051"/>
      <c r="AX23" s="1051"/>
      <c r="AY23" s="1052"/>
      <c r="AZ23" s="1053" t="s">
        <v>122</v>
      </c>
      <c r="BA23" s="1054"/>
      <c r="BB23" s="1054"/>
      <c r="BC23" s="1054"/>
      <c r="BD23" s="1055"/>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9" t="s">
        <v>378</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8" t="s">
        <v>379</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4" t="s">
        <v>383</v>
      </c>
      <c r="AG26" s="995"/>
      <c r="AH26" s="995"/>
      <c r="AI26" s="995"/>
      <c r="AJ26" s="1045"/>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6"/>
      <c r="AG27" s="998"/>
      <c r="AH27" s="998"/>
      <c r="AI27" s="998"/>
      <c r="AJ27" s="1047"/>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6" t="s">
        <v>388</v>
      </c>
      <c r="C28" s="1037"/>
      <c r="D28" s="1037"/>
      <c r="E28" s="1037"/>
      <c r="F28" s="1037"/>
      <c r="G28" s="1037"/>
      <c r="H28" s="1037"/>
      <c r="I28" s="1037"/>
      <c r="J28" s="1037"/>
      <c r="K28" s="1037"/>
      <c r="L28" s="1037"/>
      <c r="M28" s="1037"/>
      <c r="N28" s="1037"/>
      <c r="O28" s="1037"/>
      <c r="P28" s="1038"/>
      <c r="Q28" s="1039">
        <v>10241</v>
      </c>
      <c r="R28" s="1040"/>
      <c r="S28" s="1040"/>
      <c r="T28" s="1040"/>
      <c r="U28" s="1040"/>
      <c r="V28" s="1040">
        <v>10210</v>
      </c>
      <c r="W28" s="1040"/>
      <c r="X28" s="1040"/>
      <c r="Y28" s="1040"/>
      <c r="Z28" s="1040"/>
      <c r="AA28" s="1040">
        <v>31</v>
      </c>
      <c r="AB28" s="1040"/>
      <c r="AC28" s="1040"/>
      <c r="AD28" s="1040"/>
      <c r="AE28" s="1041"/>
      <c r="AF28" s="1042">
        <v>31</v>
      </c>
      <c r="AG28" s="1040"/>
      <c r="AH28" s="1040"/>
      <c r="AI28" s="1040"/>
      <c r="AJ28" s="1043"/>
      <c r="AK28" s="1029">
        <v>1123</v>
      </c>
      <c r="AL28" s="1030"/>
      <c r="AM28" s="1030"/>
      <c r="AN28" s="1030"/>
      <c r="AO28" s="1030"/>
      <c r="AP28" s="1031" t="s">
        <v>543</v>
      </c>
      <c r="AQ28" s="1032"/>
      <c r="AR28" s="1032"/>
      <c r="AS28" s="1032"/>
      <c r="AT28" s="1033"/>
      <c r="AU28" s="1031" t="s">
        <v>543</v>
      </c>
      <c r="AV28" s="1032"/>
      <c r="AW28" s="1032"/>
      <c r="AX28" s="1032"/>
      <c r="AY28" s="1033"/>
      <c r="AZ28" s="1031" t="s">
        <v>543</v>
      </c>
      <c r="BA28" s="1032"/>
      <c r="BB28" s="1032"/>
      <c r="BC28" s="1032"/>
      <c r="BD28" s="1033"/>
      <c r="BE28" s="1034"/>
      <c r="BF28" s="1034"/>
      <c r="BG28" s="1034"/>
      <c r="BH28" s="1034"/>
      <c r="BI28" s="1035"/>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9923</v>
      </c>
      <c r="R29" s="1026"/>
      <c r="S29" s="1026"/>
      <c r="T29" s="1026"/>
      <c r="U29" s="1026"/>
      <c r="V29" s="1026">
        <v>9482</v>
      </c>
      <c r="W29" s="1026"/>
      <c r="X29" s="1026"/>
      <c r="Y29" s="1026"/>
      <c r="Z29" s="1026"/>
      <c r="AA29" s="1026">
        <v>441</v>
      </c>
      <c r="AB29" s="1026"/>
      <c r="AC29" s="1026"/>
      <c r="AD29" s="1026"/>
      <c r="AE29" s="1027"/>
      <c r="AF29" s="1022">
        <v>441</v>
      </c>
      <c r="AG29" s="1023"/>
      <c r="AH29" s="1023"/>
      <c r="AI29" s="1023"/>
      <c r="AJ29" s="1024"/>
      <c r="AK29" s="967">
        <v>1960</v>
      </c>
      <c r="AL29" s="958"/>
      <c r="AM29" s="958"/>
      <c r="AN29" s="958"/>
      <c r="AO29" s="958"/>
      <c r="AP29" s="968" t="s">
        <v>543</v>
      </c>
      <c r="AQ29" s="966"/>
      <c r="AR29" s="966"/>
      <c r="AS29" s="966"/>
      <c r="AT29" s="967"/>
      <c r="AU29" s="968" t="s">
        <v>543</v>
      </c>
      <c r="AV29" s="966"/>
      <c r="AW29" s="966"/>
      <c r="AX29" s="966"/>
      <c r="AY29" s="967"/>
      <c r="AZ29" s="968" t="s">
        <v>543</v>
      </c>
      <c r="BA29" s="966"/>
      <c r="BB29" s="966"/>
      <c r="BC29" s="966"/>
      <c r="BD29" s="967"/>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1704</v>
      </c>
      <c r="R30" s="1026"/>
      <c r="S30" s="1026"/>
      <c r="T30" s="1026"/>
      <c r="U30" s="1026"/>
      <c r="V30" s="1026">
        <v>1691</v>
      </c>
      <c r="W30" s="1026"/>
      <c r="X30" s="1026"/>
      <c r="Y30" s="1026"/>
      <c r="Z30" s="1026"/>
      <c r="AA30" s="1026">
        <v>13</v>
      </c>
      <c r="AB30" s="1026"/>
      <c r="AC30" s="1026"/>
      <c r="AD30" s="1026"/>
      <c r="AE30" s="1027"/>
      <c r="AF30" s="1022">
        <v>13</v>
      </c>
      <c r="AG30" s="1023"/>
      <c r="AH30" s="1023"/>
      <c r="AI30" s="1023"/>
      <c r="AJ30" s="1024"/>
      <c r="AK30" s="967">
        <v>304</v>
      </c>
      <c r="AL30" s="958"/>
      <c r="AM30" s="958"/>
      <c r="AN30" s="958"/>
      <c r="AO30" s="958"/>
      <c r="AP30" s="968" t="s">
        <v>543</v>
      </c>
      <c r="AQ30" s="966"/>
      <c r="AR30" s="966"/>
      <c r="AS30" s="966"/>
      <c r="AT30" s="967"/>
      <c r="AU30" s="968" t="s">
        <v>543</v>
      </c>
      <c r="AV30" s="966"/>
      <c r="AW30" s="966"/>
      <c r="AX30" s="966"/>
      <c r="AY30" s="967"/>
      <c r="AZ30" s="968" t="s">
        <v>543</v>
      </c>
      <c r="BA30" s="966"/>
      <c r="BB30" s="966"/>
      <c r="BC30" s="966"/>
      <c r="BD30" s="967"/>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1764</v>
      </c>
      <c r="R31" s="1026"/>
      <c r="S31" s="1026"/>
      <c r="T31" s="1026"/>
      <c r="U31" s="1026"/>
      <c r="V31" s="1026">
        <v>1615</v>
      </c>
      <c r="W31" s="1026"/>
      <c r="X31" s="1026"/>
      <c r="Y31" s="1026"/>
      <c r="Z31" s="1026"/>
      <c r="AA31" s="1026">
        <v>149</v>
      </c>
      <c r="AB31" s="1026"/>
      <c r="AC31" s="1026"/>
      <c r="AD31" s="1026"/>
      <c r="AE31" s="1027"/>
      <c r="AF31" s="1022">
        <v>479</v>
      </c>
      <c r="AG31" s="1023"/>
      <c r="AH31" s="1023"/>
      <c r="AI31" s="1023"/>
      <c r="AJ31" s="1024"/>
      <c r="AK31" s="967">
        <v>503</v>
      </c>
      <c r="AL31" s="958"/>
      <c r="AM31" s="958"/>
      <c r="AN31" s="958"/>
      <c r="AO31" s="958"/>
      <c r="AP31" s="958">
        <v>6565</v>
      </c>
      <c r="AQ31" s="958"/>
      <c r="AR31" s="958"/>
      <c r="AS31" s="958"/>
      <c r="AT31" s="958"/>
      <c r="AU31" s="958">
        <v>2160</v>
      </c>
      <c r="AV31" s="958"/>
      <c r="AW31" s="958"/>
      <c r="AX31" s="958"/>
      <c r="AY31" s="958"/>
      <c r="AZ31" s="968" t="s">
        <v>543</v>
      </c>
      <c r="BA31" s="966"/>
      <c r="BB31" s="966"/>
      <c r="BC31" s="966"/>
      <c r="BD31" s="967"/>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964</v>
      </c>
      <c r="AG63" s="946"/>
      <c r="AH63" s="946"/>
      <c r="AI63" s="946"/>
      <c r="AJ63" s="1009"/>
      <c r="AK63" s="1010"/>
      <c r="AL63" s="950"/>
      <c r="AM63" s="950"/>
      <c r="AN63" s="950"/>
      <c r="AO63" s="950"/>
      <c r="AP63" s="946">
        <v>6565</v>
      </c>
      <c r="AQ63" s="946"/>
      <c r="AR63" s="946"/>
      <c r="AS63" s="946"/>
      <c r="AT63" s="946"/>
      <c r="AU63" s="946">
        <v>2160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544</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543</v>
      </c>
      <c r="AQ68" s="969"/>
      <c r="AR68" s="969"/>
      <c r="AS68" s="969"/>
      <c r="AT68" s="969"/>
      <c r="AU68" s="969" t="s">
        <v>543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545</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543</v>
      </c>
      <c r="AL69" s="958"/>
      <c r="AM69" s="958"/>
      <c r="AN69" s="958"/>
      <c r="AO69" s="958"/>
      <c r="AP69" s="958" t="s">
        <v>543</v>
      </c>
      <c r="AQ69" s="958"/>
      <c r="AR69" s="958"/>
      <c r="AS69" s="958"/>
      <c r="AT69" s="958"/>
      <c r="AU69" s="958" t="s">
        <v>543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546</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543</v>
      </c>
      <c r="AQ70" s="958"/>
      <c r="AR70" s="958"/>
      <c r="AS70" s="958"/>
      <c r="AT70" s="958"/>
      <c r="AU70" s="958" t="s">
        <v>543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547</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543</v>
      </c>
      <c r="AL71" s="958"/>
      <c r="AM71" s="958"/>
      <c r="AN71" s="958"/>
      <c r="AO71" s="958"/>
      <c r="AP71" s="958" t="s">
        <v>543</v>
      </c>
      <c r="AQ71" s="958"/>
      <c r="AR71" s="958"/>
      <c r="AS71" s="958"/>
      <c r="AT71" s="958"/>
      <c r="AU71" s="958" t="s">
        <v>543</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548</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543</v>
      </c>
      <c r="AQ72" s="958"/>
      <c r="AR72" s="958"/>
      <c r="AS72" s="958"/>
      <c r="AT72" s="958"/>
      <c r="AU72" s="958" t="s">
        <v>543</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549</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543</v>
      </c>
      <c r="AQ73" s="958"/>
      <c r="AR73" s="958"/>
      <c r="AS73" s="958"/>
      <c r="AT73" s="958"/>
      <c r="AU73" s="958" t="s">
        <v>543</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550</v>
      </c>
      <c r="C74" s="962"/>
      <c r="D74" s="962"/>
      <c r="E74" s="962"/>
      <c r="F74" s="962"/>
      <c r="G74" s="962"/>
      <c r="H74" s="962"/>
      <c r="I74" s="962"/>
      <c r="J74" s="962"/>
      <c r="K74" s="962"/>
      <c r="L74" s="962"/>
      <c r="M74" s="962"/>
      <c r="N74" s="962"/>
      <c r="O74" s="962"/>
      <c r="P74" s="963"/>
      <c r="Q74" s="964">
        <v>3550</v>
      </c>
      <c r="R74" s="958"/>
      <c r="S74" s="958"/>
      <c r="T74" s="958"/>
      <c r="U74" s="958"/>
      <c r="V74" s="958">
        <v>3304</v>
      </c>
      <c r="W74" s="958"/>
      <c r="X74" s="958"/>
      <c r="Y74" s="958"/>
      <c r="Z74" s="958"/>
      <c r="AA74" s="958">
        <v>246</v>
      </c>
      <c r="AB74" s="958"/>
      <c r="AC74" s="958"/>
      <c r="AD74" s="958"/>
      <c r="AE74" s="958"/>
      <c r="AF74" s="958">
        <v>246</v>
      </c>
      <c r="AG74" s="958"/>
      <c r="AH74" s="958"/>
      <c r="AI74" s="958"/>
      <c r="AJ74" s="958"/>
      <c r="AK74" s="958">
        <v>28</v>
      </c>
      <c r="AL74" s="958"/>
      <c r="AM74" s="958"/>
      <c r="AN74" s="958"/>
      <c r="AO74" s="958"/>
      <c r="AP74" s="958">
        <v>2822</v>
      </c>
      <c r="AQ74" s="958"/>
      <c r="AR74" s="958"/>
      <c r="AS74" s="958"/>
      <c r="AT74" s="958"/>
      <c r="AU74" s="958">
        <v>1703</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551</v>
      </c>
      <c r="C75" s="962"/>
      <c r="D75" s="962"/>
      <c r="E75" s="962"/>
      <c r="F75" s="962"/>
      <c r="G75" s="962"/>
      <c r="H75" s="962"/>
      <c r="I75" s="962"/>
      <c r="J75" s="962"/>
      <c r="K75" s="962"/>
      <c r="L75" s="962"/>
      <c r="M75" s="962"/>
      <c r="N75" s="962"/>
      <c r="O75" s="962"/>
      <c r="P75" s="963"/>
      <c r="Q75" s="965">
        <v>2102</v>
      </c>
      <c r="R75" s="966"/>
      <c r="S75" s="966"/>
      <c r="T75" s="966"/>
      <c r="U75" s="967"/>
      <c r="V75" s="968">
        <v>1783</v>
      </c>
      <c r="W75" s="966"/>
      <c r="X75" s="966"/>
      <c r="Y75" s="966"/>
      <c r="Z75" s="967"/>
      <c r="AA75" s="968">
        <v>319</v>
      </c>
      <c r="AB75" s="966"/>
      <c r="AC75" s="966"/>
      <c r="AD75" s="966"/>
      <c r="AE75" s="967"/>
      <c r="AF75" s="968">
        <v>319</v>
      </c>
      <c r="AG75" s="966"/>
      <c r="AH75" s="966"/>
      <c r="AI75" s="966"/>
      <c r="AJ75" s="967"/>
      <c r="AK75" s="968">
        <v>2</v>
      </c>
      <c r="AL75" s="966"/>
      <c r="AM75" s="966"/>
      <c r="AN75" s="966"/>
      <c r="AO75" s="967"/>
      <c r="AP75" s="968">
        <v>9082</v>
      </c>
      <c r="AQ75" s="966"/>
      <c r="AR75" s="966"/>
      <c r="AS75" s="966"/>
      <c r="AT75" s="967"/>
      <c r="AU75" s="968">
        <v>1290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12770</v>
      </c>
      <c r="AG88" s="946"/>
      <c r="AH88" s="946"/>
      <c r="AI88" s="946"/>
      <c r="AJ88" s="946"/>
      <c r="AK88" s="950"/>
      <c r="AL88" s="950"/>
      <c r="AM88" s="950"/>
      <c r="AN88" s="950"/>
      <c r="AO88" s="950"/>
      <c r="AP88" s="946">
        <v>11904</v>
      </c>
      <c r="AQ88" s="946"/>
      <c r="AR88" s="946"/>
      <c r="AS88" s="946"/>
      <c r="AT88" s="946"/>
      <c r="AU88" s="946">
        <v>2993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2">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3633651</v>
      </c>
      <c r="AB110" s="876"/>
      <c r="AC110" s="876"/>
      <c r="AD110" s="876"/>
      <c r="AE110" s="877"/>
      <c r="AF110" s="878">
        <v>3735664</v>
      </c>
      <c r="AG110" s="876"/>
      <c r="AH110" s="876"/>
      <c r="AI110" s="876"/>
      <c r="AJ110" s="877"/>
      <c r="AK110" s="878">
        <v>3742785</v>
      </c>
      <c r="AL110" s="876"/>
      <c r="AM110" s="876"/>
      <c r="AN110" s="876"/>
      <c r="AO110" s="877"/>
      <c r="AP110" s="879">
        <v>19.399999999999999</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38146598</v>
      </c>
      <c r="BR110" s="829"/>
      <c r="BS110" s="829"/>
      <c r="BT110" s="829"/>
      <c r="BU110" s="829"/>
      <c r="BV110" s="829">
        <v>36588585</v>
      </c>
      <c r="BW110" s="829"/>
      <c r="BX110" s="829"/>
      <c r="BY110" s="829"/>
      <c r="BZ110" s="829"/>
      <c r="CA110" s="829">
        <v>35156198</v>
      </c>
      <c r="CB110" s="829"/>
      <c r="CC110" s="829"/>
      <c r="CD110" s="829"/>
      <c r="CE110" s="829"/>
      <c r="CF110" s="853">
        <v>182.7</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448917</v>
      </c>
      <c r="DH110" s="829"/>
      <c r="DI110" s="829"/>
      <c r="DJ110" s="829"/>
      <c r="DK110" s="829"/>
      <c r="DL110" s="829">
        <v>384969</v>
      </c>
      <c r="DM110" s="829"/>
      <c r="DN110" s="829"/>
      <c r="DO110" s="829"/>
      <c r="DP110" s="829"/>
      <c r="DQ110" s="829">
        <v>320963</v>
      </c>
      <c r="DR110" s="829"/>
      <c r="DS110" s="829"/>
      <c r="DT110" s="829"/>
      <c r="DU110" s="829"/>
      <c r="DV110" s="830">
        <v>1.7</v>
      </c>
      <c r="DW110" s="830"/>
      <c r="DX110" s="830"/>
      <c r="DY110" s="830"/>
      <c r="DZ110" s="831"/>
    </row>
    <row r="111" spans="1:131" s="224" customFormat="1" ht="26.25" customHeight="1" x14ac:dyDescent="0.2">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566595</v>
      </c>
      <c r="BR111" s="804"/>
      <c r="BS111" s="804"/>
      <c r="BT111" s="804"/>
      <c r="BU111" s="804"/>
      <c r="BV111" s="804">
        <v>447227</v>
      </c>
      <c r="BW111" s="804"/>
      <c r="BX111" s="804"/>
      <c r="BY111" s="804"/>
      <c r="BZ111" s="804"/>
      <c r="CA111" s="804">
        <v>373833</v>
      </c>
      <c r="CB111" s="804"/>
      <c r="CC111" s="804"/>
      <c r="CD111" s="804"/>
      <c r="CE111" s="804"/>
      <c r="CF111" s="862">
        <v>1.9</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2754242</v>
      </c>
      <c r="BR112" s="804"/>
      <c r="BS112" s="804"/>
      <c r="BT112" s="804"/>
      <c r="BU112" s="804"/>
      <c r="BV112" s="804">
        <v>2202446</v>
      </c>
      <c r="BW112" s="804"/>
      <c r="BX112" s="804"/>
      <c r="BY112" s="804"/>
      <c r="BZ112" s="804"/>
      <c r="CA112" s="804">
        <v>2159740</v>
      </c>
      <c r="CB112" s="804"/>
      <c r="CC112" s="804"/>
      <c r="CD112" s="804"/>
      <c r="CE112" s="804"/>
      <c r="CF112" s="862">
        <v>11.2</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52870</v>
      </c>
      <c r="DH112" s="804"/>
      <c r="DI112" s="804"/>
      <c r="DJ112" s="804"/>
      <c r="DK112" s="804"/>
      <c r="DL112" s="804">
        <v>52870</v>
      </c>
      <c r="DM112" s="804"/>
      <c r="DN112" s="804"/>
      <c r="DO112" s="804"/>
      <c r="DP112" s="804"/>
      <c r="DQ112" s="804">
        <v>52870</v>
      </c>
      <c r="DR112" s="804"/>
      <c r="DS112" s="804"/>
      <c r="DT112" s="804"/>
      <c r="DU112" s="804"/>
      <c r="DV112" s="781">
        <v>0.3</v>
      </c>
      <c r="DW112" s="781"/>
      <c r="DX112" s="781"/>
      <c r="DY112" s="781"/>
      <c r="DZ112" s="782"/>
    </row>
    <row r="113" spans="1:130" s="224" customFormat="1" ht="26.25" customHeight="1" x14ac:dyDescent="0.2">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238411</v>
      </c>
      <c r="AB113" s="906"/>
      <c r="AC113" s="906"/>
      <c r="AD113" s="906"/>
      <c r="AE113" s="907"/>
      <c r="AF113" s="908">
        <v>227499</v>
      </c>
      <c r="AG113" s="906"/>
      <c r="AH113" s="906"/>
      <c r="AI113" s="906"/>
      <c r="AJ113" s="907"/>
      <c r="AK113" s="908">
        <v>232924</v>
      </c>
      <c r="AL113" s="906"/>
      <c r="AM113" s="906"/>
      <c r="AN113" s="906"/>
      <c r="AO113" s="907"/>
      <c r="AP113" s="909">
        <v>1.2</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2448424</v>
      </c>
      <c r="BR113" s="804"/>
      <c r="BS113" s="804"/>
      <c r="BT113" s="804"/>
      <c r="BU113" s="804"/>
      <c r="BV113" s="804">
        <v>3182878</v>
      </c>
      <c r="BW113" s="804"/>
      <c r="BX113" s="804"/>
      <c r="BY113" s="804"/>
      <c r="BZ113" s="804"/>
      <c r="CA113" s="804">
        <v>2992077</v>
      </c>
      <c r="CB113" s="804"/>
      <c r="CC113" s="804"/>
      <c r="CD113" s="804"/>
      <c r="CE113" s="804"/>
      <c r="CF113" s="862">
        <v>15.5</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146764</v>
      </c>
      <c r="AB114" s="767"/>
      <c r="AC114" s="767"/>
      <c r="AD114" s="767"/>
      <c r="AE114" s="768"/>
      <c r="AF114" s="769">
        <v>177921</v>
      </c>
      <c r="AG114" s="767"/>
      <c r="AH114" s="767"/>
      <c r="AI114" s="767"/>
      <c r="AJ114" s="768"/>
      <c r="AK114" s="769">
        <v>192438</v>
      </c>
      <c r="AL114" s="767"/>
      <c r="AM114" s="767"/>
      <c r="AN114" s="767"/>
      <c r="AO114" s="768"/>
      <c r="AP114" s="811">
        <v>1</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3315107</v>
      </c>
      <c r="BR114" s="804"/>
      <c r="BS114" s="804"/>
      <c r="BT114" s="804"/>
      <c r="BU114" s="804"/>
      <c r="BV114" s="804">
        <v>3372022</v>
      </c>
      <c r="BW114" s="804"/>
      <c r="BX114" s="804"/>
      <c r="BY114" s="804"/>
      <c r="BZ114" s="804"/>
      <c r="CA114" s="804">
        <v>3672997</v>
      </c>
      <c r="CB114" s="804"/>
      <c r="CC114" s="804"/>
      <c r="CD114" s="804"/>
      <c r="CE114" s="804"/>
      <c r="CF114" s="862">
        <v>19.100000000000001</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64866</v>
      </c>
      <c r="AB115" s="906"/>
      <c r="AC115" s="906"/>
      <c r="AD115" s="906"/>
      <c r="AE115" s="907"/>
      <c r="AF115" s="908">
        <v>64807</v>
      </c>
      <c r="AG115" s="906"/>
      <c r="AH115" s="906"/>
      <c r="AI115" s="906"/>
      <c r="AJ115" s="907"/>
      <c r="AK115" s="908">
        <v>64754</v>
      </c>
      <c r="AL115" s="906"/>
      <c r="AM115" s="906"/>
      <c r="AN115" s="906"/>
      <c r="AO115" s="907"/>
      <c r="AP115" s="909">
        <v>0.3</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64808</v>
      </c>
      <c r="DH115" s="767"/>
      <c r="DI115" s="767"/>
      <c r="DJ115" s="767"/>
      <c r="DK115" s="768"/>
      <c r="DL115" s="769">
        <v>9388</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4083692</v>
      </c>
      <c r="AB117" s="890"/>
      <c r="AC117" s="890"/>
      <c r="AD117" s="890"/>
      <c r="AE117" s="891"/>
      <c r="AF117" s="892">
        <v>4205891</v>
      </c>
      <c r="AG117" s="890"/>
      <c r="AH117" s="890"/>
      <c r="AI117" s="890"/>
      <c r="AJ117" s="891"/>
      <c r="AK117" s="892">
        <v>4232901</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63890</v>
      </c>
      <c r="AB119" s="876"/>
      <c r="AC119" s="876"/>
      <c r="AD119" s="876"/>
      <c r="AE119" s="877"/>
      <c r="AF119" s="878">
        <v>63948</v>
      </c>
      <c r="AG119" s="876"/>
      <c r="AH119" s="876"/>
      <c r="AI119" s="876"/>
      <c r="AJ119" s="877"/>
      <c r="AK119" s="878">
        <v>64007</v>
      </c>
      <c r="AL119" s="876"/>
      <c r="AM119" s="876"/>
      <c r="AN119" s="876"/>
      <c r="AO119" s="877"/>
      <c r="AP119" s="879">
        <v>0.3</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47230966</v>
      </c>
      <c r="BR119" s="832"/>
      <c r="BS119" s="832"/>
      <c r="BT119" s="832"/>
      <c r="BU119" s="832"/>
      <c r="BV119" s="832">
        <v>45793158</v>
      </c>
      <c r="BW119" s="832"/>
      <c r="BX119" s="832"/>
      <c r="BY119" s="832"/>
      <c r="BZ119" s="832"/>
      <c r="CA119" s="832">
        <v>44354845</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5988958</v>
      </c>
      <c r="BR120" s="829"/>
      <c r="BS120" s="829"/>
      <c r="BT120" s="829"/>
      <c r="BU120" s="829"/>
      <c r="BV120" s="829">
        <v>6310826</v>
      </c>
      <c r="BW120" s="829"/>
      <c r="BX120" s="829"/>
      <c r="BY120" s="829"/>
      <c r="BZ120" s="829"/>
      <c r="CA120" s="829">
        <v>4991883</v>
      </c>
      <c r="CB120" s="829"/>
      <c r="CC120" s="829"/>
      <c r="CD120" s="829"/>
      <c r="CE120" s="829"/>
      <c r="CF120" s="853">
        <v>25.9</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2754242</v>
      </c>
      <c r="DH120" s="829"/>
      <c r="DI120" s="829"/>
      <c r="DJ120" s="829"/>
      <c r="DK120" s="829"/>
      <c r="DL120" s="829">
        <v>2202446</v>
      </c>
      <c r="DM120" s="829"/>
      <c r="DN120" s="829"/>
      <c r="DO120" s="829"/>
      <c r="DP120" s="829"/>
      <c r="DQ120" s="829">
        <v>2159740</v>
      </c>
      <c r="DR120" s="829"/>
      <c r="DS120" s="829"/>
      <c r="DT120" s="829"/>
      <c r="DU120" s="829"/>
      <c r="DV120" s="830">
        <v>11.2</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5414404</v>
      </c>
      <c r="BR121" s="804"/>
      <c r="BS121" s="804"/>
      <c r="BT121" s="804"/>
      <c r="BU121" s="804"/>
      <c r="BV121" s="804">
        <v>5892406</v>
      </c>
      <c r="BW121" s="804"/>
      <c r="BX121" s="804"/>
      <c r="BY121" s="804"/>
      <c r="BZ121" s="804"/>
      <c r="CA121" s="804">
        <v>5783803</v>
      </c>
      <c r="CB121" s="804"/>
      <c r="CC121" s="804"/>
      <c r="CD121" s="804"/>
      <c r="CE121" s="804"/>
      <c r="CF121" s="862">
        <v>30.1</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28770173</v>
      </c>
      <c r="BR122" s="832"/>
      <c r="BS122" s="832"/>
      <c r="BT122" s="832"/>
      <c r="BU122" s="832"/>
      <c r="BV122" s="832">
        <v>27539382</v>
      </c>
      <c r="BW122" s="832"/>
      <c r="BX122" s="832"/>
      <c r="BY122" s="832"/>
      <c r="BZ122" s="832"/>
      <c r="CA122" s="832">
        <v>26259561</v>
      </c>
      <c r="CB122" s="832"/>
      <c r="CC122" s="832"/>
      <c r="CD122" s="832"/>
      <c r="CE122" s="832"/>
      <c r="CF122" s="833">
        <v>136.4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40173535</v>
      </c>
      <c r="BR123" s="820"/>
      <c r="BS123" s="820"/>
      <c r="BT123" s="820"/>
      <c r="BU123" s="820"/>
      <c r="BV123" s="820">
        <v>39742614</v>
      </c>
      <c r="BW123" s="820"/>
      <c r="BX123" s="820"/>
      <c r="BY123" s="820"/>
      <c r="BZ123" s="820"/>
      <c r="CA123" s="820">
        <v>37035247</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36.799999999999997</v>
      </c>
      <c r="BR124" s="818"/>
      <c r="BS124" s="818"/>
      <c r="BT124" s="818"/>
      <c r="BU124" s="818"/>
      <c r="BV124" s="818">
        <v>32.200000000000003</v>
      </c>
      <c r="BW124" s="818"/>
      <c r="BX124" s="818"/>
      <c r="BY124" s="818"/>
      <c r="BZ124" s="818"/>
      <c r="CA124" s="818">
        <v>38</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976</v>
      </c>
      <c r="AB127" s="767"/>
      <c r="AC127" s="767"/>
      <c r="AD127" s="767"/>
      <c r="AE127" s="768"/>
      <c r="AF127" s="769">
        <v>859</v>
      </c>
      <c r="AG127" s="767"/>
      <c r="AH127" s="767"/>
      <c r="AI127" s="767"/>
      <c r="AJ127" s="768"/>
      <c r="AK127" s="769">
        <v>747</v>
      </c>
      <c r="AL127" s="767"/>
      <c r="AM127" s="767"/>
      <c r="AN127" s="767"/>
      <c r="AO127" s="768"/>
      <c r="AP127" s="811">
        <v>0</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899039</v>
      </c>
      <c r="AB128" s="788"/>
      <c r="AC128" s="788"/>
      <c r="AD128" s="788"/>
      <c r="AE128" s="789"/>
      <c r="AF128" s="790">
        <v>756439</v>
      </c>
      <c r="AG128" s="788"/>
      <c r="AH128" s="788"/>
      <c r="AI128" s="788"/>
      <c r="AJ128" s="789"/>
      <c r="AK128" s="790">
        <v>684717</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12.35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21476419</v>
      </c>
      <c r="AB129" s="767"/>
      <c r="AC129" s="767"/>
      <c r="AD129" s="767"/>
      <c r="AE129" s="768"/>
      <c r="AF129" s="769">
        <v>21109449</v>
      </c>
      <c r="AG129" s="767"/>
      <c r="AH129" s="767"/>
      <c r="AI129" s="767"/>
      <c r="AJ129" s="768"/>
      <c r="AK129" s="769">
        <v>21549892</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17.350000000000001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2335375</v>
      </c>
      <c r="AB130" s="767"/>
      <c r="AC130" s="767"/>
      <c r="AD130" s="767"/>
      <c r="AE130" s="768"/>
      <c r="AF130" s="769">
        <v>2325503</v>
      </c>
      <c r="AG130" s="767"/>
      <c r="AH130" s="767"/>
      <c r="AI130" s="767"/>
      <c r="AJ130" s="768"/>
      <c r="AK130" s="769">
        <v>2304601</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5.6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19141044</v>
      </c>
      <c r="AB131" s="751"/>
      <c r="AC131" s="751"/>
      <c r="AD131" s="751"/>
      <c r="AE131" s="752"/>
      <c r="AF131" s="753">
        <v>18783946</v>
      </c>
      <c r="AG131" s="751"/>
      <c r="AH131" s="751"/>
      <c r="AI131" s="751"/>
      <c r="AJ131" s="752"/>
      <c r="AK131" s="753">
        <v>19245291</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v>38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4.4369471169999999</v>
      </c>
      <c r="AB132" s="732"/>
      <c r="AC132" s="732"/>
      <c r="AD132" s="732"/>
      <c r="AE132" s="733"/>
      <c r="AF132" s="734">
        <v>5.9835617069999998</v>
      </c>
      <c r="AG132" s="732"/>
      <c r="AH132" s="732"/>
      <c r="AI132" s="732"/>
      <c r="AJ132" s="733"/>
      <c r="AK132" s="734">
        <v>6.4617521240000002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4.7</v>
      </c>
      <c r="AB133" s="711"/>
      <c r="AC133" s="711"/>
      <c r="AD133" s="711"/>
      <c r="AE133" s="712"/>
      <c r="AF133" s="710">
        <v>4.9000000000000004</v>
      </c>
      <c r="AG133" s="711"/>
      <c r="AH133" s="711"/>
      <c r="AI133" s="711"/>
      <c r="AJ133" s="712"/>
      <c r="AK133" s="710">
        <v>5.6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NVAFYYO28maYVLkfjjVjXtdlU39RE7TFmAXYCSsvPbdelTBScjTnLN47Nw2DWc9259Ak9CngQ7tSsEv+lQV4g==" saltValue="PNYHecaR3b05UpYX5Fwi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DOEM/Di2tRk/cH0/4tAC6MNgXRnbpteuh+OQUKWhm6I/a32K9YrH0CMPs6mRcTN/r9vWLjWd+sBDq8sJWy3Ow==" saltValue="x89EHHeQpoWC9a3XjKoRN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26RHE6cW2x5VFLhOaRfmalRuroGNorx+VNtRcu35P6HF7VmycA3fJAuPEsKdvp6OpIFBR/a97NbxT4FAU6g+g==" saltValue="LOvufZ0pzS7IoMTlToZpsw==" spinCount="100000" sheet="1" objects="1" scenarios="1"/>
  <dataConsolidate link="1"/>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8" t="s">
        <v>476</v>
      </c>
      <c r="AP7" s="265"/>
      <c r="AQ7" s="266" t="s">
        <v>477</v>
      </c>
      <c r="AR7" s="267"/>
    </row>
    <row r="8" spans="1:46" ht="13.2" x14ac:dyDescent="0.2">
      <c r="A8" s="259"/>
      <c r="AK8" s="268"/>
      <c r="AL8" s="269"/>
      <c r="AM8" s="269"/>
      <c r="AN8" s="270"/>
      <c r="AO8" s="1109"/>
      <c r="AP8" s="271" t="s">
        <v>478</v>
      </c>
      <c r="AQ8" s="272" t="s">
        <v>479</v>
      </c>
      <c r="AR8" s="273" t="s">
        <v>480</v>
      </c>
    </row>
    <row r="9" spans="1:46" ht="13.2" x14ac:dyDescent="0.2">
      <c r="A9" s="259"/>
      <c r="AK9" s="1120" t="s">
        <v>481</v>
      </c>
      <c r="AL9" s="1121"/>
      <c r="AM9" s="1121"/>
      <c r="AN9" s="1122"/>
      <c r="AO9" s="274">
        <v>6839926</v>
      </c>
      <c r="AP9" s="274">
        <v>62433</v>
      </c>
      <c r="AQ9" s="275">
        <v>63160</v>
      </c>
      <c r="AR9" s="276">
        <v>-1.2</v>
      </c>
    </row>
    <row r="10" spans="1:46" ht="13.5" customHeight="1" x14ac:dyDescent="0.2">
      <c r="A10" s="259"/>
      <c r="AK10" s="1120" t="s">
        <v>482</v>
      </c>
      <c r="AL10" s="1121"/>
      <c r="AM10" s="1121"/>
      <c r="AN10" s="1122"/>
      <c r="AO10" s="277">
        <v>135053</v>
      </c>
      <c r="AP10" s="277">
        <v>1233</v>
      </c>
      <c r="AQ10" s="278">
        <v>4257</v>
      </c>
      <c r="AR10" s="279">
        <v>-71</v>
      </c>
    </row>
    <row r="11" spans="1:46" ht="13.5" customHeight="1" x14ac:dyDescent="0.2">
      <c r="A11" s="259"/>
      <c r="AK11" s="1120" t="s">
        <v>483</v>
      </c>
      <c r="AL11" s="1121"/>
      <c r="AM11" s="1121"/>
      <c r="AN11" s="1122"/>
      <c r="AO11" s="277" t="s">
        <v>484</v>
      </c>
      <c r="AP11" s="277" t="s">
        <v>484</v>
      </c>
      <c r="AQ11" s="278">
        <v>595</v>
      </c>
      <c r="AR11" s="279" t="s">
        <v>484</v>
      </c>
    </row>
    <row r="12" spans="1:46" ht="13.5" customHeight="1" x14ac:dyDescent="0.2">
      <c r="A12" s="259"/>
      <c r="AK12" s="1120" t="s">
        <v>485</v>
      </c>
      <c r="AL12" s="1121"/>
      <c r="AM12" s="1121"/>
      <c r="AN12" s="1122"/>
      <c r="AO12" s="277" t="s">
        <v>484</v>
      </c>
      <c r="AP12" s="277" t="s">
        <v>484</v>
      </c>
      <c r="AQ12" s="278">
        <v>9</v>
      </c>
      <c r="AR12" s="279" t="s">
        <v>484</v>
      </c>
    </row>
    <row r="13" spans="1:46" ht="13.5" customHeight="1" x14ac:dyDescent="0.2">
      <c r="A13" s="259"/>
      <c r="AK13" s="1120" t="s">
        <v>486</v>
      </c>
      <c r="AL13" s="1121"/>
      <c r="AM13" s="1121"/>
      <c r="AN13" s="1122"/>
      <c r="AO13" s="277">
        <v>194586</v>
      </c>
      <c r="AP13" s="277">
        <v>1776</v>
      </c>
      <c r="AQ13" s="278">
        <v>2608</v>
      </c>
      <c r="AR13" s="279">
        <v>-31.9</v>
      </c>
    </row>
    <row r="14" spans="1:46" ht="13.5" customHeight="1" x14ac:dyDescent="0.2">
      <c r="A14" s="259"/>
      <c r="AK14" s="1120" t="s">
        <v>487</v>
      </c>
      <c r="AL14" s="1121"/>
      <c r="AM14" s="1121"/>
      <c r="AN14" s="1122"/>
      <c r="AO14" s="277">
        <v>255156</v>
      </c>
      <c r="AP14" s="277">
        <v>2329</v>
      </c>
      <c r="AQ14" s="278">
        <v>1202</v>
      </c>
      <c r="AR14" s="279">
        <v>93.8</v>
      </c>
    </row>
    <row r="15" spans="1:46" ht="13.5" customHeight="1" x14ac:dyDescent="0.2">
      <c r="A15" s="259"/>
      <c r="AK15" s="1123" t="s">
        <v>488</v>
      </c>
      <c r="AL15" s="1124"/>
      <c r="AM15" s="1124"/>
      <c r="AN15" s="1125"/>
      <c r="AO15" s="277">
        <v>-280594</v>
      </c>
      <c r="AP15" s="277">
        <v>-2561</v>
      </c>
      <c r="AQ15" s="278">
        <v>-3084</v>
      </c>
      <c r="AR15" s="279">
        <v>-17</v>
      </c>
    </row>
    <row r="16" spans="1:46" ht="13.2" x14ac:dyDescent="0.2">
      <c r="A16" s="259"/>
      <c r="AK16" s="1123" t="s">
        <v>177</v>
      </c>
      <c r="AL16" s="1124"/>
      <c r="AM16" s="1124"/>
      <c r="AN16" s="1125"/>
      <c r="AO16" s="277">
        <v>7144127</v>
      </c>
      <c r="AP16" s="277">
        <v>65209</v>
      </c>
      <c r="AQ16" s="278">
        <v>68747</v>
      </c>
      <c r="AR16" s="279">
        <v>-5.0999999999999996</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26" t="s">
        <v>493</v>
      </c>
      <c r="AL21" s="1127"/>
      <c r="AM21" s="1127"/>
      <c r="AN21" s="1128"/>
      <c r="AO21" s="289">
        <v>6.5</v>
      </c>
      <c r="AP21" s="290">
        <v>6.22</v>
      </c>
      <c r="AQ21" s="291">
        <v>0.28000000000000003</v>
      </c>
      <c r="AS21" s="292"/>
      <c r="AT21" s="288"/>
    </row>
    <row r="22" spans="1:46" s="260" customFormat="1" ht="13.2" x14ac:dyDescent="0.2">
      <c r="A22" s="288"/>
      <c r="AK22" s="1126" t="s">
        <v>494</v>
      </c>
      <c r="AL22" s="1127"/>
      <c r="AM22" s="1127"/>
      <c r="AN22" s="1128"/>
      <c r="AO22" s="293">
        <v>100.8</v>
      </c>
      <c r="AP22" s="294">
        <v>98.7</v>
      </c>
      <c r="AQ22" s="295">
        <v>2.1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9" t="s">
        <v>495</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8" t="s">
        <v>476</v>
      </c>
      <c r="AP30" s="265"/>
      <c r="AQ30" s="266" t="s">
        <v>477</v>
      </c>
      <c r="AR30" s="267"/>
    </row>
    <row r="31" spans="1:46" ht="13.2" x14ac:dyDescent="0.2">
      <c r="A31" s="259"/>
      <c r="AK31" s="268"/>
      <c r="AL31" s="269"/>
      <c r="AM31" s="269"/>
      <c r="AN31" s="270"/>
      <c r="AO31" s="1109"/>
      <c r="AP31" s="271" t="s">
        <v>478</v>
      </c>
      <c r="AQ31" s="272" t="s">
        <v>479</v>
      </c>
      <c r="AR31" s="273" t="s">
        <v>480</v>
      </c>
    </row>
    <row r="32" spans="1:46" ht="27" customHeight="1" x14ac:dyDescent="0.2">
      <c r="A32" s="259"/>
      <c r="AK32" s="1110" t="s">
        <v>498</v>
      </c>
      <c r="AL32" s="1111"/>
      <c r="AM32" s="1111"/>
      <c r="AN32" s="1112"/>
      <c r="AO32" s="303">
        <v>3742785</v>
      </c>
      <c r="AP32" s="303">
        <v>34163</v>
      </c>
      <c r="AQ32" s="304">
        <v>33476</v>
      </c>
      <c r="AR32" s="305">
        <v>2.1</v>
      </c>
    </row>
    <row r="33" spans="1:46" ht="13.5" customHeight="1" x14ac:dyDescent="0.2">
      <c r="A33" s="259"/>
      <c r="AK33" s="1110" t="s">
        <v>499</v>
      </c>
      <c r="AL33" s="1111"/>
      <c r="AM33" s="1111"/>
      <c r="AN33" s="1112"/>
      <c r="AO33" s="303" t="s">
        <v>484</v>
      </c>
      <c r="AP33" s="303" t="s">
        <v>484</v>
      </c>
      <c r="AQ33" s="304" t="s">
        <v>484</v>
      </c>
      <c r="AR33" s="305" t="s">
        <v>484</v>
      </c>
    </row>
    <row r="34" spans="1:46" ht="27" customHeight="1" x14ac:dyDescent="0.2">
      <c r="A34" s="259"/>
      <c r="AK34" s="1110" t="s">
        <v>500</v>
      </c>
      <c r="AL34" s="1111"/>
      <c r="AM34" s="1111"/>
      <c r="AN34" s="1112"/>
      <c r="AO34" s="303" t="s">
        <v>484</v>
      </c>
      <c r="AP34" s="303" t="s">
        <v>484</v>
      </c>
      <c r="AQ34" s="304">
        <v>23</v>
      </c>
      <c r="AR34" s="305" t="s">
        <v>484</v>
      </c>
    </row>
    <row r="35" spans="1:46" ht="27" customHeight="1" x14ac:dyDescent="0.2">
      <c r="A35" s="259"/>
      <c r="AK35" s="1110" t="s">
        <v>501</v>
      </c>
      <c r="AL35" s="1111"/>
      <c r="AM35" s="1111"/>
      <c r="AN35" s="1112"/>
      <c r="AO35" s="303">
        <v>232924</v>
      </c>
      <c r="AP35" s="303">
        <v>2126</v>
      </c>
      <c r="AQ35" s="304">
        <v>5696</v>
      </c>
      <c r="AR35" s="305">
        <v>-62.7</v>
      </c>
    </row>
    <row r="36" spans="1:46" ht="27" customHeight="1" x14ac:dyDescent="0.2">
      <c r="A36" s="259"/>
      <c r="AK36" s="1110" t="s">
        <v>502</v>
      </c>
      <c r="AL36" s="1111"/>
      <c r="AM36" s="1111"/>
      <c r="AN36" s="1112"/>
      <c r="AO36" s="303">
        <v>192438</v>
      </c>
      <c r="AP36" s="303">
        <v>1757</v>
      </c>
      <c r="AQ36" s="304">
        <v>1273</v>
      </c>
      <c r="AR36" s="305">
        <v>38</v>
      </c>
    </row>
    <row r="37" spans="1:46" ht="13.5" customHeight="1" x14ac:dyDescent="0.2">
      <c r="A37" s="259"/>
      <c r="AK37" s="1110" t="s">
        <v>503</v>
      </c>
      <c r="AL37" s="1111"/>
      <c r="AM37" s="1111"/>
      <c r="AN37" s="1112"/>
      <c r="AO37" s="303">
        <v>64754</v>
      </c>
      <c r="AP37" s="303">
        <v>591</v>
      </c>
      <c r="AQ37" s="304">
        <v>486</v>
      </c>
      <c r="AR37" s="305">
        <v>21.6</v>
      </c>
    </row>
    <row r="38" spans="1:46" ht="27" customHeight="1" x14ac:dyDescent="0.2">
      <c r="A38" s="259"/>
      <c r="AK38" s="1113" t="s">
        <v>504</v>
      </c>
      <c r="AL38" s="1114"/>
      <c r="AM38" s="1114"/>
      <c r="AN38" s="1115"/>
      <c r="AO38" s="306" t="s">
        <v>484</v>
      </c>
      <c r="AP38" s="306" t="s">
        <v>484</v>
      </c>
      <c r="AQ38" s="307">
        <v>0</v>
      </c>
      <c r="AR38" s="295" t="s">
        <v>484</v>
      </c>
      <c r="AS38" s="302"/>
    </row>
    <row r="39" spans="1:46" ht="13.2" x14ac:dyDescent="0.2">
      <c r="A39" s="259"/>
      <c r="AK39" s="1113" t="s">
        <v>505</v>
      </c>
      <c r="AL39" s="1114"/>
      <c r="AM39" s="1114"/>
      <c r="AN39" s="1115"/>
      <c r="AO39" s="303">
        <v>-684717</v>
      </c>
      <c r="AP39" s="303">
        <v>-6250</v>
      </c>
      <c r="AQ39" s="304">
        <v>-6136</v>
      </c>
      <c r="AR39" s="305">
        <v>1.9</v>
      </c>
      <c r="AS39" s="302"/>
    </row>
    <row r="40" spans="1:46" ht="27" customHeight="1" x14ac:dyDescent="0.2">
      <c r="A40" s="259"/>
      <c r="AK40" s="1110" t="s">
        <v>506</v>
      </c>
      <c r="AL40" s="1111"/>
      <c r="AM40" s="1111"/>
      <c r="AN40" s="1112"/>
      <c r="AO40" s="303">
        <v>-2304601</v>
      </c>
      <c r="AP40" s="303">
        <v>-21036</v>
      </c>
      <c r="AQ40" s="304">
        <v>-25079</v>
      </c>
      <c r="AR40" s="305">
        <v>-16.100000000000001</v>
      </c>
      <c r="AS40" s="302"/>
    </row>
    <row r="41" spans="1:46" ht="13.2" x14ac:dyDescent="0.2">
      <c r="A41" s="259"/>
      <c r="AK41" s="1116" t="s">
        <v>287</v>
      </c>
      <c r="AL41" s="1117"/>
      <c r="AM41" s="1117"/>
      <c r="AN41" s="1118"/>
      <c r="AO41" s="303">
        <v>1243583</v>
      </c>
      <c r="AP41" s="303">
        <v>11351</v>
      </c>
      <c r="AQ41" s="304">
        <v>9740</v>
      </c>
      <c r="AR41" s="305">
        <v>16.5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03" t="s">
        <v>476</v>
      </c>
      <c r="AN49" s="1105" t="s">
        <v>509</v>
      </c>
      <c r="AO49" s="1106"/>
      <c r="AP49" s="1106"/>
      <c r="AQ49" s="1106"/>
      <c r="AR49" s="1107"/>
    </row>
    <row r="50" spans="1:44" ht="13.2" x14ac:dyDescent="0.2">
      <c r="A50" s="259"/>
      <c r="AK50" s="317"/>
      <c r="AL50" s="318"/>
      <c r="AM50" s="1104"/>
      <c r="AN50" s="319" t="s">
        <v>510</v>
      </c>
      <c r="AO50" s="320" t="s">
        <v>511</v>
      </c>
      <c r="AP50" s="321" t="s">
        <v>512</v>
      </c>
      <c r="AQ50" s="322" t="s">
        <v>513</v>
      </c>
      <c r="AR50" s="323" t="s">
        <v>514</v>
      </c>
    </row>
    <row r="51" spans="1:44" ht="13.2" x14ac:dyDescent="0.2">
      <c r="A51" s="259"/>
      <c r="AK51" s="315" t="s">
        <v>515</v>
      </c>
      <c r="AL51" s="316"/>
      <c r="AM51" s="324">
        <v>3153687</v>
      </c>
      <c r="AN51" s="325">
        <v>28682</v>
      </c>
      <c r="AO51" s="326">
        <v>-7.6</v>
      </c>
      <c r="AP51" s="327">
        <v>42836</v>
      </c>
      <c r="AQ51" s="328">
        <v>-0.9</v>
      </c>
      <c r="AR51" s="329">
        <v>-6.7</v>
      </c>
    </row>
    <row r="52" spans="1:44" ht="13.2" x14ac:dyDescent="0.2">
      <c r="A52" s="259"/>
      <c r="AK52" s="330"/>
      <c r="AL52" s="331" t="s">
        <v>516</v>
      </c>
      <c r="AM52" s="332">
        <v>1711166</v>
      </c>
      <c r="AN52" s="333">
        <v>15563</v>
      </c>
      <c r="AO52" s="334">
        <v>-19.600000000000001</v>
      </c>
      <c r="AP52" s="335">
        <v>22936</v>
      </c>
      <c r="AQ52" s="336">
        <v>1.4</v>
      </c>
      <c r="AR52" s="337">
        <v>-21</v>
      </c>
    </row>
    <row r="53" spans="1:44" ht="13.2" x14ac:dyDescent="0.2">
      <c r="A53" s="259"/>
      <c r="AK53" s="315" t="s">
        <v>517</v>
      </c>
      <c r="AL53" s="316"/>
      <c r="AM53" s="324">
        <v>3881290</v>
      </c>
      <c r="AN53" s="325">
        <v>35303</v>
      </c>
      <c r="AO53" s="326">
        <v>23.1</v>
      </c>
      <c r="AP53" s="327">
        <v>44161</v>
      </c>
      <c r="AQ53" s="328">
        <v>3.1</v>
      </c>
      <c r="AR53" s="329">
        <v>20</v>
      </c>
    </row>
    <row r="54" spans="1:44" ht="13.2" x14ac:dyDescent="0.2">
      <c r="A54" s="259"/>
      <c r="AK54" s="330"/>
      <c r="AL54" s="331" t="s">
        <v>516</v>
      </c>
      <c r="AM54" s="332">
        <v>1949051</v>
      </c>
      <c r="AN54" s="333">
        <v>17728</v>
      </c>
      <c r="AO54" s="334">
        <v>13.9</v>
      </c>
      <c r="AP54" s="335">
        <v>23644</v>
      </c>
      <c r="AQ54" s="336">
        <v>3.1</v>
      </c>
      <c r="AR54" s="337">
        <v>10.8</v>
      </c>
    </row>
    <row r="55" spans="1:44" ht="13.2" x14ac:dyDescent="0.2">
      <c r="A55" s="259"/>
      <c r="AK55" s="315" t="s">
        <v>518</v>
      </c>
      <c r="AL55" s="316"/>
      <c r="AM55" s="324">
        <v>4729602</v>
      </c>
      <c r="AN55" s="325">
        <v>43047</v>
      </c>
      <c r="AO55" s="326">
        <v>21.9</v>
      </c>
      <c r="AP55" s="327">
        <v>43955</v>
      </c>
      <c r="AQ55" s="328">
        <v>-0.5</v>
      </c>
      <c r="AR55" s="329">
        <v>22.4</v>
      </c>
    </row>
    <row r="56" spans="1:44" ht="13.2" x14ac:dyDescent="0.2">
      <c r="A56" s="259"/>
      <c r="AK56" s="330"/>
      <c r="AL56" s="331" t="s">
        <v>516</v>
      </c>
      <c r="AM56" s="332">
        <v>2211135</v>
      </c>
      <c r="AN56" s="333">
        <v>20125</v>
      </c>
      <c r="AO56" s="334">
        <v>13.5</v>
      </c>
      <c r="AP56" s="335">
        <v>21318</v>
      </c>
      <c r="AQ56" s="336">
        <v>-9.8000000000000007</v>
      </c>
      <c r="AR56" s="337">
        <v>23.3</v>
      </c>
    </row>
    <row r="57" spans="1:44" ht="13.2" x14ac:dyDescent="0.2">
      <c r="A57" s="259"/>
      <c r="AK57" s="315" t="s">
        <v>519</v>
      </c>
      <c r="AL57" s="316"/>
      <c r="AM57" s="324">
        <v>2892891</v>
      </c>
      <c r="AN57" s="325">
        <v>26404</v>
      </c>
      <c r="AO57" s="326">
        <v>-38.700000000000003</v>
      </c>
      <c r="AP57" s="327">
        <v>41921</v>
      </c>
      <c r="AQ57" s="328">
        <v>-4.5999999999999996</v>
      </c>
      <c r="AR57" s="329">
        <v>-34.1</v>
      </c>
    </row>
    <row r="58" spans="1:44" ht="13.2" x14ac:dyDescent="0.2">
      <c r="A58" s="259"/>
      <c r="AK58" s="330"/>
      <c r="AL58" s="331" t="s">
        <v>516</v>
      </c>
      <c r="AM58" s="332">
        <v>1569069</v>
      </c>
      <c r="AN58" s="333">
        <v>14321</v>
      </c>
      <c r="AO58" s="334">
        <v>-28.8</v>
      </c>
      <c r="AP58" s="335">
        <v>21655</v>
      </c>
      <c r="AQ58" s="336">
        <v>1.6</v>
      </c>
      <c r="AR58" s="337">
        <v>-30.4</v>
      </c>
    </row>
    <row r="59" spans="1:44" ht="13.2" x14ac:dyDescent="0.2">
      <c r="A59" s="259"/>
      <c r="AK59" s="315" t="s">
        <v>520</v>
      </c>
      <c r="AL59" s="316"/>
      <c r="AM59" s="324">
        <v>3440199</v>
      </c>
      <c r="AN59" s="325">
        <v>31401</v>
      </c>
      <c r="AO59" s="326">
        <v>18.899999999999999</v>
      </c>
      <c r="AP59" s="327">
        <v>44585</v>
      </c>
      <c r="AQ59" s="328">
        <v>6.4</v>
      </c>
      <c r="AR59" s="329">
        <v>12.5</v>
      </c>
    </row>
    <row r="60" spans="1:44" ht="13.2" x14ac:dyDescent="0.2">
      <c r="A60" s="259"/>
      <c r="AK60" s="330"/>
      <c r="AL60" s="331" t="s">
        <v>516</v>
      </c>
      <c r="AM60" s="332">
        <v>2511090</v>
      </c>
      <c r="AN60" s="333">
        <v>22920</v>
      </c>
      <c r="AO60" s="334">
        <v>60</v>
      </c>
      <c r="AP60" s="335">
        <v>23077</v>
      </c>
      <c r="AQ60" s="336">
        <v>6.6</v>
      </c>
      <c r="AR60" s="337">
        <v>53.4</v>
      </c>
    </row>
    <row r="61" spans="1:44" ht="13.2" x14ac:dyDescent="0.2">
      <c r="A61" s="259"/>
      <c r="AK61" s="315" t="s">
        <v>521</v>
      </c>
      <c r="AL61" s="338"/>
      <c r="AM61" s="324">
        <v>3619534</v>
      </c>
      <c r="AN61" s="325">
        <v>32967</v>
      </c>
      <c r="AO61" s="326">
        <v>3.5</v>
      </c>
      <c r="AP61" s="327">
        <v>43492</v>
      </c>
      <c r="AQ61" s="339">
        <v>0.7</v>
      </c>
      <c r="AR61" s="329">
        <v>2.8</v>
      </c>
    </row>
    <row r="62" spans="1:44" ht="13.2" x14ac:dyDescent="0.2">
      <c r="A62" s="259"/>
      <c r="AK62" s="330"/>
      <c r="AL62" s="331" t="s">
        <v>516</v>
      </c>
      <c r="AM62" s="332">
        <v>1990302</v>
      </c>
      <c r="AN62" s="333">
        <v>18131</v>
      </c>
      <c r="AO62" s="334">
        <v>7.8</v>
      </c>
      <c r="AP62" s="335">
        <v>22526</v>
      </c>
      <c r="AQ62" s="336">
        <v>0.6</v>
      </c>
      <c r="AR62" s="337">
        <v>7.2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6RtVxG/pOrH2qxI4G5LI4T9CexerrKX8pYgEsyK27GQZNQVjLRMxAz+vNq+T+SYwStBWxDDrc/VMW5gUMgnzA==" saltValue="3Q4G5e2Qth/1T+eiTaIG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Gt0ImP2/fU02HXVdhXQMcqpeDVZbWo65rUN8oJivH7M1X/aTWa8NF4IiM6aoRNiDZ0P22doNmXT0m1XTThtNog==" saltValue="JFFWFVVbmQt6czAfpVi0Ig==" spinCount="100000" sheet="1" objects="1" scenarios="1"/>
  <dataConsolidate link="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UFgisUuytMNcXu8pn45NGyVKHAd1zUy3WOZ0L5j1RQGfyih4XwLWuEIhNTRpUFs4jepMuGIFyJV0jmoF5+SNew==" saltValue="qZAwLD218HaXe6TCXyOKUQ==" spinCount="100000" sheet="1" objects="1" scenarios="1"/>
  <dataConsolidate link="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9" t="s">
        <v>3</v>
      </c>
      <c r="D47" s="1129"/>
      <c r="E47" s="1130"/>
      <c r="F47" s="11">
        <v>12.83</v>
      </c>
      <c r="G47" s="12">
        <v>8.66</v>
      </c>
      <c r="H47" s="12">
        <v>8.68</v>
      </c>
      <c r="I47" s="12">
        <v>12.33</v>
      </c>
      <c r="J47" s="13">
        <v>10.18</v>
      </c>
    </row>
    <row r="48" spans="2:10" ht="57.75" customHeight="1" x14ac:dyDescent="0.2">
      <c r="B48" s="14"/>
      <c r="C48" s="1131" t="s">
        <v>4</v>
      </c>
      <c r="D48" s="1131"/>
      <c r="E48" s="1132"/>
      <c r="F48" s="15">
        <v>5.3</v>
      </c>
      <c r="G48" s="16">
        <v>8.41</v>
      </c>
      <c r="H48" s="16">
        <v>13.24</v>
      </c>
      <c r="I48" s="16">
        <v>11.84</v>
      </c>
      <c r="J48" s="17">
        <v>8.1300000000000008</v>
      </c>
    </row>
    <row r="49" spans="2:10" ht="57.75" customHeight="1" thickBot="1" x14ac:dyDescent="0.25">
      <c r="B49" s="18"/>
      <c r="C49" s="1133" t="s">
        <v>5</v>
      </c>
      <c r="D49" s="1133"/>
      <c r="E49" s="1134"/>
      <c r="F49" s="19" t="s">
        <v>528</v>
      </c>
      <c r="G49" s="20" t="s">
        <v>529</v>
      </c>
      <c r="H49" s="20">
        <v>5.88</v>
      </c>
      <c r="I49" s="20">
        <v>1.86</v>
      </c>
      <c r="J49" s="21" t="s">
        <v>530</v>
      </c>
    </row>
    <row r="50" spans="2:10" ht="13.2" x14ac:dyDescent="0.2"/>
  </sheetData>
  <sheetProtection algorithmName="SHA-512" hashValue="iz1Jtluv25xPD1lsPJV4lAkg/O/e7Xqtt4LNYvRYoW05hG5M5SA5lGQ4uDyPpnkwKLeOV0/jcK2HN58YaXXvlg==" saltValue="xqMXvMsk04goGBpiyWE3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9" t="s">
        <v>531</v>
      </c>
      <c r="D34" s="1139"/>
      <c r="E34" s="1140"/>
      <c r="F34" s="32">
        <v>5.29</v>
      </c>
      <c r="G34" s="33">
        <v>8.41</v>
      </c>
      <c r="H34" s="33">
        <v>13.24</v>
      </c>
      <c r="I34" s="33">
        <v>11.83</v>
      </c>
      <c r="J34" s="34">
        <v>8.1300000000000008</v>
      </c>
      <c r="K34" s="22"/>
      <c r="L34" s="22"/>
      <c r="M34" s="22"/>
      <c r="N34" s="22"/>
      <c r="O34" s="22"/>
      <c r="P34" s="22"/>
    </row>
    <row r="35" spans="1:16" ht="39" customHeight="1" x14ac:dyDescent="0.2">
      <c r="A35" s="22"/>
      <c r="B35" s="35"/>
      <c r="C35" s="1135" t="s">
        <v>532</v>
      </c>
      <c r="D35" s="1135"/>
      <c r="E35" s="1136"/>
      <c r="F35" s="36">
        <v>0.28999999999999998</v>
      </c>
      <c r="G35" s="37">
        <v>1.24</v>
      </c>
      <c r="H35" s="37">
        <v>2.09</v>
      </c>
      <c r="I35" s="37">
        <v>1.8</v>
      </c>
      <c r="J35" s="38">
        <v>2.2200000000000002</v>
      </c>
      <c r="K35" s="22"/>
      <c r="L35" s="22"/>
      <c r="M35" s="22"/>
      <c r="N35" s="22"/>
      <c r="O35" s="22"/>
      <c r="P35" s="22"/>
    </row>
    <row r="36" spans="1:16" ht="39" customHeight="1" x14ac:dyDescent="0.2">
      <c r="A36" s="22"/>
      <c r="B36" s="35"/>
      <c r="C36" s="1135" t="s">
        <v>533</v>
      </c>
      <c r="D36" s="1135"/>
      <c r="E36" s="1136"/>
      <c r="F36" s="36">
        <v>1.53</v>
      </c>
      <c r="G36" s="37">
        <v>1.39</v>
      </c>
      <c r="H36" s="37">
        <v>0.82</v>
      </c>
      <c r="I36" s="37">
        <v>1.92</v>
      </c>
      <c r="J36" s="38">
        <v>2.04</v>
      </c>
      <c r="K36" s="22"/>
      <c r="L36" s="22"/>
      <c r="M36" s="22"/>
      <c r="N36" s="22"/>
      <c r="O36" s="22"/>
      <c r="P36" s="22"/>
    </row>
    <row r="37" spans="1:16" ht="39" customHeight="1" x14ac:dyDescent="0.2">
      <c r="A37" s="22"/>
      <c r="B37" s="35"/>
      <c r="C37" s="1135" t="s">
        <v>534</v>
      </c>
      <c r="D37" s="1135"/>
      <c r="E37" s="1136"/>
      <c r="F37" s="36">
        <v>1.3</v>
      </c>
      <c r="G37" s="37">
        <v>1.21</v>
      </c>
      <c r="H37" s="37">
        <v>1.19</v>
      </c>
      <c r="I37" s="37">
        <v>0.28999999999999998</v>
      </c>
      <c r="J37" s="38">
        <v>0.14000000000000001</v>
      </c>
      <c r="K37" s="22"/>
      <c r="L37" s="22"/>
      <c r="M37" s="22"/>
      <c r="N37" s="22"/>
      <c r="O37" s="22"/>
      <c r="P37" s="22"/>
    </row>
    <row r="38" spans="1:16" ht="39" customHeight="1" x14ac:dyDescent="0.2">
      <c r="A38" s="22"/>
      <c r="B38" s="35"/>
      <c r="C38" s="1135" t="s">
        <v>535</v>
      </c>
      <c r="D38" s="1135"/>
      <c r="E38" s="1136"/>
      <c r="F38" s="36">
        <v>0.06</v>
      </c>
      <c r="G38" s="37">
        <v>0.04</v>
      </c>
      <c r="H38" s="37">
        <v>0.05</v>
      </c>
      <c r="I38" s="37">
        <v>0.06</v>
      </c>
      <c r="J38" s="38">
        <v>0.06</v>
      </c>
      <c r="K38" s="22"/>
      <c r="L38" s="22"/>
      <c r="M38" s="22"/>
      <c r="N38" s="22"/>
      <c r="O38" s="22"/>
      <c r="P38" s="22"/>
    </row>
    <row r="39" spans="1:16" ht="39" customHeight="1" x14ac:dyDescent="0.2">
      <c r="A39" s="22"/>
      <c r="B39" s="35"/>
      <c r="C39" s="1135"/>
      <c r="D39" s="1135"/>
      <c r="E39" s="1136"/>
      <c r="F39" s="36"/>
      <c r="G39" s="37"/>
      <c r="H39" s="37"/>
      <c r="I39" s="37"/>
      <c r="J39" s="38"/>
      <c r="K39" s="22"/>
      <c r="L39" s="22"/>
      <c r="M39" s="22"/>
      <c r="N39" s="22"/>
      <c r="O39" s="22"/>
      <c r="P39" s="22"/>
    </row>
    <row r="40" spans="1:16" ht="39" customHeight="1" x14ac:dyDescent="0.2">
      <c r="A40" s="22"/>
      <c r="B40" s="35"/>
      <c r="C40" s="1135"/>
      <c r="D40" s="1135"/>
      <c r="E40" s="1136"/>
      <c r="F40" s="36"/>
      <c r="G40" s="37"/>
      <c r="H40" s="37"/>
      <c r="I40" s="37"/>
      <c r="J40" s="38"/>
      <c r="K40" s="22"/>
      <c r="L40" s="22"/>
      <c r="M40" s="22"/>
      <c r="N40" s="22"/>
      <c r="O40" s="22"/>
      <c r="P40" s="22"/>
    </row>
    <row r="41" spans="1:16" ht="39" customHeight="1" x14ac:dyDescent="0.2">
      <c r="A41" s="22"/>
      <c r="B41" s="35"/>
      <c r="C41" s="1135"/>
      <c r="D41" s="1135"/>
      <c r="E41" s="1136"/>
      <c r="F41" s="36"/>
      <c r="G41" s="37"/>
      <c r="H41" s="37"/>
      <c r="I41" s="37"/>
      <c r="J41" s="38"/>
      <c r="K41" s="22"/>
      <c r="L41" s="22"/>
      <c r="M41" s="22"/>
      <c r="N41" s="22"/>
      <c r="O41" s="22"/>
      <c r="P41" s="22"/>
    </row>
    <row r="42" spans="1:16" ht="39" customHeight="1" x14ac:dyDescent="0.2">
      <c r="A42" s="22"/>
      <c r="B42" s="39"/>
      <c r="C42" s="1135" t="s">
        <v>536</v>
      </c>
      <c r="D42" s="1135"/>
      <c r="E42" s="1136"/>
      <c r="F42" s="36" t="s">
        <v>484</v>
      </c>
      <c r="G42" s="37" t="s">
        <v>484</v>
      </c>
      <c r="H42" s="37" t="s">
        <v>484</v>
      </c>
      <c r="I42" s="37" t="s">
        <v>484</v>
      </c>
      <c r="J42" s="38" t="s">
        <v>484</v>
      </c>
      <c r="K42" s="22"/>
      <c r="L42" s="22"/>
      <c r="M42" s="22"/>
      <c r="N42" s="22"/>
      <c r="O42" s="22"/>
      <c r="P42" s="22"/>
    </row>
    <row r="43" spans="1:16" ht="39" customHeight="1" thickBot="1" x14ac:dyDescent="0.25">
      <c r="A43" s="22"/>
      <c r="B43" s="40"/>
      <c r="C43" s="1137" t="s">
        <v>537</v>
      </c>
      <c r="D43" s="1137"/>
      <c r="E43" s="1138"/>
      <c r="F43" s="41" t="s">
        <v>484</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3gdiMSVo2baVbyvim9j0mBZdVXjXoejD3dZ/BHw49v87ggNyAjiABuCTdfaBDT6GjYWwYRs/kcgp8B/fJ2zw==" saltValue="qXR+gC6PeLIkXkqzMXKS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3281</v>
      </c>
      <c r="L45" s="58">
        <v>3446</v>
      </c>
      <c r="M45" s="58">
        <v>3634</v>
      </c>
      <c r="N45" s="58">
        <v>3736</v>
      </c>
      <c r="O45" s="59">
        <v>3743</v>
      </c>
      <c r="P45" s="46"/>
      <c r="Q45" s="46"/>
      <c r="R45" s="46"/>
      <c r="S45" s="46"/>
      <c r="T45" s="46"/>
      <c r="U45" s="46"/>
    </row>
    <row r="46" spans="1:21" ht="30.75" customHeight="1" x14ac:dyDescent="0.2">
      <c r="A46" s="46"/>
      <c r="B46" s="1166"/>
      <c r="C46" s="1167"/>
      <c r="D46" s="60"/>
      <c r="E46" s="1143" t="s">
        <v>11</v>
      </c>
      <c r="F46" s="1143"/>
      <c r="G46" s="1143"/>
      <c r="H46" s="1143"/>
      <c r="I46" s="1143"/>
      <c r="J46" s="1144"/>
      <c r="K46" s="61" t="s">
        <v>484</v>
      </c>
      <c r="L46" s="62" t="s">
        <v>484</v>
      </c>
      <c r="M46" s="62" t="s">
        <v>484</v>
      </c>
      <c r="N46" s="62" t="s">
        <v>484</v>
      </c>
      <c r="O46" s="63" t="s">
        <v>484</v>
      </c>
      <c r="P46" s="46"/>
      <c r="Q46" s="46"/>
      <c r="R46" s="46"/>
      <c r="S46" s="46"/>
      <c r="T46" s="46"/>
      <c r="U46" s="46"/>
    </row>
    <row r="47" spans="1:21" ht="30.75" customHeight="1" x14ac:dyDescent="0.2">
      <c r="A47" s="46"/>
      <c r="B47" s="1166"/>
      <c r="C47" s="1167"/>
      <c r="D47" s="60"/>
      <c r="E47" s="1143" t="s">
        <v>12</v>
      </c>
      <c r="F47" s="1143"/>
      <c r="G47" s="1143"/>
      <c r="H47" s="1143"/>
      <c r="I47" s="1143"/>
      <c r="J47" s="1144"/>
      <c r="K47" s="61" t="s">
        <v>484</v>
      </c>
      <c r="L47" s="62" t="s">
        <v>484</v>
      </c>
      <c r="M47" s="62" t="s">
        <v>484</v>
      </c>
      <c r="N47" s="62" t="s">
        <v>484</v>
      </c>
      <c r="O47" s="63" t="s">
        <v>484</v>
      </c>
      <c r="P47" s="46"/>
      <c r="Q47" s="46"/>
      <c r="R47" s="46"/>
      <c r="S47" s="46"/>
      <c r="T47" s="46"/>
      <c r="U47" s="46"/>
    </row>
    <row r="48" spans="1:21" ht="30.75" customHeight="1" x14ac:dyDescent="0.2">
      <c r="A48" s="46"/>
      <c r="B48" s="1166"/>
      <c r="C48" s="1167"/>
      <c r="D48" s="60"/>
      <c r="E48" s="1143" t="s">
        <v>13</v>
      </c>
      <c r="F48" s="1143"/>
      <c r="G48" s="1143"/>
      <c r="H48" s="1143"/>
      <c r="I48" s="1143"/>
      <c r="J48" s="1144"/>
      <c r="K48" s="61">
        <v>412</v>
      </c>
      <c r="L48" s="62">
        <v>243</v>
      </c>
      <c r="M48" s="62">
        <v>238</v>
      </c>
      <c r="N48" s="62">
        <v>227</v>
      </c>
      <c r="O48" s="63">
        <v>233</v>
      </c>
      <c r="P48" s="46"/>
      <c r="Q48" s="46"/>
      <c r="R48" s="46"/>
      <c r="S48" s="46"/>
      <c r="T48" s="46"/>
      <c r="U48" s="46"/>
    </row>
    <row r="49" spans="1:21" ht="30.75" customHeight="1" x14ac:dyDescent="0.2">
      <c r="A49" s="46"/>
      <c r="B49" s="1166"/>
      <c r="C49" s="1167"/>
      <c r="D49" s="60"/>
      <c r="E49" s="1143" t="s">
        <v>14</v>
      </c>
      <c r="F49" s="1143"/>
      <c r="G49" s="1143"/>
      <c r="H49" s="1143"/>
      <c r="I49" s="1143"/>
      <c r="J49" s="1144"/>
      <c r="K49" s="61">
        <v>103</v>
      </c>
      <c r="L49" s="62">
        <v>123</v>
      </c>
      <c r="M49" s="62">
        <v>147</v>
      </c>
      <c r="N49" s="62">
        <v>178</v>
      </c>
      <c r="O49" s="63">
        <v>192</v>
      </c>
      <c r="P49" s="46"/>
      <c r="Q49" s="46"/>
      <c r="R49" s="46"/>
      <c r="S49" s="46"/>
      <c r="T49" s="46"/>
      <c r="U49" s="46"/>
    </row>
    <row r="50" spans="1:21" ht="30.75" customHeight="1" x14ac:dyDescent="0.2">
      <c r="A50" s="46"/>
      <c r="B50" s="1166"/>
      <c r="C50" s="1167"/>
      <c r="D50" s="60"/>
      <c r="E50" s="1143" t="s">
        <v>15</v>
      </c>
      <c r="F50" s="1143"/>
      <c r="G50" s="1143"/>
      <c r="H50" s="1143"/>
      <c r="I50" s="1143"/>
      <c r="J50" s="1144"/>
      <c r="K50" s="61">
        <v>65</v>
      </c>
      <c r="L50" s="62">
        <v>65</v>
      </c>
      <c r="M50" s="62">
        <v>65</v>
      </c>
      <c r="N50" s="62">
        <v>65</v>
      </c>
      <c r="O50" s="63">
        <v>65</v>
      </c>
      <c r="P50" s="46"/>
      <c r="Q50" s="46"/>
      <c r="R50" s="46"/>
      <c r="S50" s="46"/>
      <c r="T50" s="46"/>
      <c r="U50" s="46"/>
    </row>
    <row r="51" spans="1:21" ht="30.75" customHeight="1" x14ac:dyDescent="0.2">
      <c r="A51" s="46"/>
      <c r="B51" s="1168"/>
      <c r="C51" s="1169"/>
      <c r="D51" s="64"/>
      <c r="E51" s="1143" t="s">
        <v>16</v>
      </c>
      <c r="F51" s="1143"/>
      <c r="G51" s="1143"/>
      <c r="H51" s="1143"/>
      <c r="I51" s="1143"/>
      <c r="J51" s="1144"/>
      <c r="K51" s="61" t="s">
        <v>484</v>
      </c>
      <c r="L51" s="62" t="s">
        <v>484</v>
      </c>
      <c r="M51" s="62" t="s">
        <v>484</v>
      </c>
      <c r="N51" s="62" t="s">
        <v>484</v>
      </c>
      <c r="O51" s="63" t="s">
        <v>484</v>
      </c>
      <c r="P51" s="46"/>
      <c r="Q51" s="46"/>
      <c r="R51" s="46"/>
      <c r="S51" s="46"/>
      <c r="T51" s="46"/>
      <c r="U51" s="46"/>
    </row>
    <row r="52" spans="1:21" ht="30.75" customHeight="1" x14ac:dyDescent="0.2">
      <c r="A52" s="46"/>
      <c r="B52" s="1141" t="s">
        <v>17</v>
      </c>
      <c r="C52" s="1142"/>
      <c r="D52" s="64"/>
      <c r="E52" s="1143" t="s">
        <v>18</v>
      </c>
      <c r="F52" s="1143"/>
      <c r="G52" s="1143"/>
      <c r="H52" s="1143"/>
      <c r="I52" s="1143"/>
      <c r="J52" s="1144"/>
      <c r="K52" s="61">
        <v>2979</v>
      </c>
      <c r="L52" s="62">
        <v>3061</v>
      </c>
      <c r="M52" s="62">
        <v>3235</v>
      </c>
      <c r="N52" s="62">
        <v>3081</v>
      </c>
      <c r="O52" s="63">
        <v>2989</v>
      </c>
      <c r="P52" s="46"/>
      <c r="Q52" s="46"/>
      <c r="R52" s="46"/>
      <c r="S52" s="46"/>
      <c r="T52" s="46"/>
      <c r="U52" s="46"/>
    </row>
    <row r="53" spans="1:21" ht="30.75" customHeight="1" thickBot="1" x14ac:dyDescent="0.25">
      <c r="A53" s="46"/>
      <c r="B53" s="1145" t="s">
        <v>19</v>
      </c>
      <c r="C53" s="1146"/>
      <c r="D53" s="65"/>
      <c r="E53" s="1147" t="s">
        <v>20</v>
      </c>
      <c r="F53" s="1147"/>
      <c r="G53" s="1147"/>
      <c r="H53" s="1147"/>
      <c r="I53" s="1147"/>
      <c r="J53" s="1148"/>
      <c r="K53" s="66">
        <v>882</v>
      </c>
      <c r="L53" s="67">
        <v>816</v>
      </c>
      <c r="M53" s="67">
        <v>849</v>
      </c>
      <c r="N53" s="67">
        <v>1125</v>
      </c>
      <c r="O53" s="68">
        <v>1244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2">
      <c r="B58" s="1149" t="s">
        <v>24</v>
      </c>
      <c r="C58" s="1150"/>
      <c r="D58" s="1155" t="s">
        <v>25</v>
      </c>
      <c r="E58" s="1156"/>
      <c r="F58" s="1156"/>
      <c r="G58" s="1156"/>
      <c r="H58" s="1156"/>
      <c r="I58" s="1156"/>
      <c r="J58" s="1157"/>
      <c r="K58" s="81" t="s">
        <v>543</v>
      </c>
      <c r="L58" s="82" t="s">
        <v>543</v>
      </c>
      <c r="M58" s="82" t="s">
        <v>543</v>
      </c>
      <c r="N58" s="82" t="s">
        <v>543</v>
      </c>
      <c r="O58" s="83" t="s">
        <v>543</v>
      </c>
    </row>
    <row r="59" spans="1:21" ht="31.5" customHeight="1" x14ac:dyDescent="0.2">
      <c r="B59" s="1151"/>
      <c r="C59" s="1152"/>
      <c r="D59" s="1158" t="s">
        <v>26</v>
      </c>
      <c r="E59" s="1159"/>
      <c r="F59" s="1159"/>
      <c r="G59" s="1159"/>
      <c r="H59" s="1159"/>
      <c r="I59" s="1159"/>
      <c r="J59" s="1160"/>
      <c r="K59" s="84" t="s">
        <v>543</v>
      </c>
      <c r="L59" s="85" t="s">
        <v>543</v>
      </c>
      <c r="M59" s="85" t="s">
        <v>543</v>
      </c>
      <c r="N59" s="85" t="s">
        <v>543</v>
      </c>
      <c r="O59" s="86" t="s">
        <v>543</v>
      </c>
    </row>
    <row r="60" spans="1:21" ht="31.5" customHeight="1" thickBot="1" x14ac:dyDescent="0.25">
      <c r="B60" s="1153"/>
      <c r="C60" s="1154"/>
      <c r="D60" s="1161" t="s">
        <v>27</v>
      </c>
      <c r="E60" s="1162"/>
      <c r="F60" s="1162"/>
      <c r="G60" s="1162"/>
      <c r="H60" s="1162"/>
      <c r="I60" s="1162"/>
      <c r="J60" s="1163"/>
      <c r="K60" s="87" t="s">
        <v>543</v>
      </c>
      <c r="L60" s="88" t="s">
        <v>543</v>
      </c>
      <c r="M60" s="88" t="s">
        <v>543</v>
      </c>
      <c r="N60" s="88" t="s">
        <v>543</v>
      </c>
      <c r="O60" s="89" t="s">
        <v>543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xMumE+B9fLfY9OQ05mNCm1QgyTxwLiD4diMbx1l75VEnntsk/x5yBADSxL6moSuOzVp5iUa2W6U38P4BiQsSA==" saltValue="3LeFDDRfGHE/GjO67Dbt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4" t="s">
        <v>30</v>
      </c>
      <c r="C41" s="1185"/>
      <c r="D41" s="103"/>
      <c r="E41" s="1186" t="s">
        <v>31</v>
      </c>
      <c r="F41" s="1186"/>
      <c r="G41" s="1186"/>
      <c r="H41" s="1187"/>
      <c r="I41" s="342">
        <v>37667</v>
      </c>
      <c r="J41" s="343">
        <v>37638</v>
      </c>
      <c r="K41" s="343">
        <v>38147</v>
      </c>
      <c r="L41" s="343">
        <v>36589</v>
      </c>
      <c r="M41" s="344">
        <v>35156</v>
      </c>
    </row>
    <row r="42" spans="2:13" ht="27.75" customHeight="1" x14ac:dyDescent="0.2">
      <c r="B42" s="1174"/>
      <c r="C42" s="1175"/>
      <c r="D42" s="104"/>
      <c r="E42" s="1178" t="s">
        <v>32</v>
      </c>
      <c r="F42" s="1178"/>
      <c r="G42" s="1178"/>
      <c r="H42" s="1179"/>
      <c r="I42" s="345">
        <v>1164</v>
      </c>
      <c r="J42" s="346">
        <v>918</v>
      </c>
      <c r="K42" s="346">
        <v>567</v>
      </c>
      <c r="L42" s="346">
        <v>447</v>
      </c>
      <c r="M42" s="347">
        <v>374</v>
      </c>
    </row>
    <row r="43" spans="2:13" ht="27.75" customHeight="1" x14ac:dyDescent="0.2">
      <c r="B43" s="1174"/>
      <c r="C43" s="1175"/>
      <c r="D43" s="104"/>
      <c r="E43" s="1178" t="s">
        <v>33</v>
      </c>
      <c r="F43" s="1178"/>
      <c r="G43" s="1178"/>
      <c r="H43" s="1179"/>
      <c r="I43" s="345">
        <v>4172</v>
      </c>
      <c r="J43" s="346">
        <v>3008</v>
      </c>
      <c r="K43" s="346">
        <v>2754</v>
      </c>
      <c r="L43" s="346">
        <v>2202</v>
      </c>
      <c r="M43" s="347">
        <v>2160</v>
      </c>
    </row>
    <row r="44" spans="2:13" ht="27.75" customHeight="1" x14ac:dyDescent="0.2">
      <c r="B44" s="1174"/>
      <c r="C44" s="1175"/>
      <c r="D44" s="104"/>
      <c r="E44" s="1178" t="s">
        <v>34</v>
      </c>
      <c r="F44" s="1178"/>
      <c r="G44" s="1178"/>
      <c r="H44" s="1179"/>
      <c r="I44" s="345">
        <v>1766</v>
      </c>
      <c r="J44" s="346">
        <v>1713</v>
      </c>
      <c r="K44" s="346">
        <v>2448</v>
      </c>
      <c r="L44" s="346">
        <v>3183</v>
      </c>
      <c r="M44" s="347">
        <v>2992</v>
      </c>
    </row>
    <row r="45" spans="2:13" ht="27.75" customHeight="1" x14ac:dyDescent="0.2">
      <c r="B45" s="1174"/>
      <c r="C45" s="1175"/>
      <c r="D45" s="104"/>
      <c r="E45" s="1178" t="s">
        <v>35</v>
      </c>
      <c r="F45" s="1178"/>
      <c r="G45" s="1178"/>
      <c r="H45" s="1179"/>
      <c r="I45" s="345">
        <v>2906</v>
      </c>
      <c r="J45" s="346">
        <v>3106</v>
      </c>
      <c r="K45" s="346">
        <v>3315</v>
      </c>
      <c r="L45" s="346">
        <v>3372</v>
      </c>
      <c r="M45" s="347">
        <v>3673</v>
      </c>
    </row>
    <row r="46" spans="2:13" ht="27.75" customHeight="1" x14ac:dyDescent="0.2">
      <c r="B46" s="1174"/>
      <c r="C46" s="1175"/>
      <c r="D46" s="105"/>
      <c r="E46" s="1178" t="s">
        <v>36</v>
      </c>
      <c r="F46" s="1178"/>
      <c r="G46" s="1178"/>
      <c r="H46" s="1179"/>
      <c r="I46" s="345" t="s">
        <v>484</v>
      </c>
      <c r="J46" s="346" t="s">
        <v>484</v>
      </c>
      <c r="K46" s="346" t="s">
        <v>484</v>
      </c>
      <c r="L46" s="346" t="s">
        <v>484</v>
      </c>
      <c r="M46" s="347" t="s">
        <v>484</v>
      </c>
    </row>
    <row r="47" spans="2:13" ht="27.75" customHeight="1" x14ac:dyDescent="0.2">
      <c r="B47" s="1174"/>
      <c r="C47" s="1175"/>
      <c r="D47" s="106"/>
      <c r="E47" s="1188" t="s">
        <v>37</v>
      </c>
      <c r="F47" s="1189"/>
      <c r="G47" s="1189"/>
      <c r="H47" s="1190"/>
      <c r="I47" s="345" t="s">
        <v>484</v>
      </c>
      <c r="J47" s="346" t="s">
        <v>484</v>
      </c>
      <c r="K47" s="346" t="s">
        <v>484</v>
      </c>
      <c r="L47" s="346" t="s">
        <v>484</v>
      </c>
      <c r="M47" s="347" t="s">
        <v>484</v>
      </c>
    </row>
    <row r="48" spans="2:13" ht="27.75" customHeight="1" x14ac:dyDescent="0.2">
      <c r="B48" s="1174"/>
      <c r="C48" s="1175"/>
      <c r="D48" s="104"/>
      <c r="E48" s="1178" t="s">
        <v>38</v>
      </c>
      <c r="F48" s="1178"/>
      <c r="G48" s="1178"/>
      <c r="H48" s="1179"/>
      <c r="I48" s="345" t="s">
        <v>484</v>
      </c>
      <c r="J48" s="346" t="s">
        <v>484</v>
      </c>
      <c r="K48" s="346" t="s">
        <v>484</v>
      </c>
      <c r="L48" s="346" t="s">
        <v>484</v>
      </c>
      <c r="M48" s="347" t="s">
        <v>484</v>
      </c>
    </row>
    <row r="49" spans="2:13" ht="27.75" customHeight="1" x14ac:dyDescent="0.2">
      <c r="B49" s="1176"/>
      <c r="C49" s="1177"/>
      <c r="D49" s="104"/>
      <c r="E49" s="1178" t="s">
        <v>39</v>
      </c>
      <c r="F49" s="1178"/>
      <c r="G49" s="1178"/>
      <c r="H49" s="1179"/>
      <c r="I49" s="345" t="s">
        <v>484</v>
      </c>
      <c r="J49" s="346" t="s">
        <v>484</v>
      </c>
      <c r="K49" s="346" t="s">
        <v>484</v>
      </c>
      <c r="L49" s="346" t="s">
        <v>484</v>
      </c>
      <c r="M49" s="347" t="s">
        <v>484</v>
      </c>
    </row>
    <row r="50" spans="2:13" ht="27.75" customHeight="1" x14ac:dyDescent="0.2">
      <c r="B50" s="1172" t="s">
        <v>40</v>
      </c>
      <c r="C50" s="1173"/>
      <c r="D50" s="107"/>
      <c r="E50" s="1178" t="s">
        <v>41</v>
      </c>
      <c r="F50" s="1178"/>
      <c r="G50" s="1178"/>
      <c r="H50" s="1179"/>
      <c r="I50" s="345">
        <v>6916</v>
      </c>
      <c r="J50" s="346">
        <v>5892</v>
      </c>
      <c r="K50" s="346">
        <v>5989</v>
      </c>
      <c r="L50" s="346">
        <v>6311</v>
      </c>
      <c r="M50" s="347">
        <v>4992</v>
      </c>
    </row>
    <row r="51" spans="2:13" ht="27.75" customHeight="1" x14ac:dyDescent="0.2">
      <c r="B51" s="1174"/>
      <c r="C51" s="1175"/>
      <c r="D51" s="104"/>
      <c r="E51" s="1178" t="s">
        <v>42</v>
      </c>
      <c r="F51" s="1178"/>
      <c r="G51" s="1178"/>
      <c r="H51" s="1179"/>
      <c r="I51" s="345">
        <v>7303</v>
      </c>
      <c r="J51" s="346">
        <v>6243</v>
      </c>
      <c r="K51" s="346">
        <v>5414</v>
      </c>
      <c r="L51" s="346">
        <v>5892</v>
      </c>
      <c r="M51" s="347">
        <v>5784</v>
      </c>
    </row>
    <row r="52" spans="2:13" ht="27.75" customHeight="1" x14ac:dyDescent="0.2">
      <c r="B52" s="1176"/>
      <c r="C52" s="1177"/>
      <c r="D52" s="104"/>
      <c r="E52" s="1178" t="s">
        <v>43</v>
      </c>
      <c r="F52" s="1178"/>
      <c r="G52" s="1178"/>
      <c r="H52" s="1179"/>
      <c r="I52" s="345">
        <v>28659</v>
      </c>
      <c r="J52" s="346">
        <v>28499</v>
      </c>
      <c r="K52" s="346">
        <v>28770</v>
      </c>
      <c r="L52" s="346">
        <v>27539</v>
      </c>
      <c r="M52" s="347">
        <v>26260</v>
      </c>
    </row>
    <row r="53" spans="2:13" ht="27.75" customHeight="1" thickBot="1" x14ac:dyDescent="0.25">
      <c r="B53" s="1180" t="s">
        <v>19</v>
      </c>
      <c r="C53" s="1181"/>
      <c r="D53" s="108"/>
      <c r="E53" s="1182" t="s">
        <v>44</v>
      </c>
      <c r="F53" s="1182"/>
      <c r="G53" s="1182"/>
      <c r="H53" s="1183"/>
      <c r="I53" s="348">
        <v>4799</v>
      </c>
      <c r="J53" s="349">
        <v>5749</v>
      </c>
      <c r="K53" s="349">
        <v>7057</v>
      </c>
      <c r="L53" s="349">
        <v>6051</v>
      </c>
      <c r="M53" s="350">
        <v>7320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9S4XKsB16kIWhdScT5Wbmz8ahj54YFNjDwun0lC5xWxsCWjEQGNpCMEqyNY9UC6e7XVQFsPHFvknFqyPThduA==" saltValue="DbdaptZiu8auZltA7Kj8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9" t="s">
        <v>46</v>
      </c>
      <c r="D55" s="1199"/>
      <c r="E55" s="1200"/>
      <c r="F55" s="120">
        <v>1864</v>
      </c>
      <c r="G55" s="120">
        <v>2604</v>
      </c>
      <c r="H55" s="121">
        <v>2194</v>
      </c>
    </row>
    <row r="56" spans="2:8" ht="52.5" customHeight="1" x14ac:dyDescent="0.2">
      <c r="B56" s="122"/>
      <c r="C56" s="1201" t="s">
        <v>47</v>
      </c>
      <c r="D56" s="1201"/>
      <c r="E56" s="1202"/>
      <c r="F56" s="123">
        <v>2128</v>
      </c>
      <c r="G56" s="123">
        <v>1611</v>
      </c>
      <c r="H56" s="124">
        <v>1230</v>
      </c>
    </row>
    <row r="57" spans="2:8" ht="53.25" customHeight="1" x14ac:dyDescent="0.2">
      <c r="B57" s="122"/>
      <c r="C57" s="1203" t="s">
        <v>48</v>
      </c>
      <c r="D57" s="1203"/>
      <c r="E57" s="1204"/>
      <c r="F57" s="125">
        <v>845</v>
      </c>
      <c r="G57" s="125">
        <v>1195</v>
      </c>
      <c r="H57" s="126">
        <v>1174</v>
      </c>
    </row>
    <row r="58" spans="2:8" ht="45.75" customHeight="1" x14ac:dyDescent="0.2">
      <c r="B58" s="127"/>
      <c r="C58" s="1191" t="s">
        <v>552</v>
      </c>
      <c r="D58" s="1192"/>
      <c r="E58" s="1193"/>
      <c r="F58" s="128">
        <v>364</v>
      </c>
      <c r="G58" s="128">
        <v>492</v>
      </c>
      <c r="H58" s="129">
        <v>432</v>
      </c>
    </row>
    <row r="59" spans="2:8" ht="45.75" customHeight="1" x14ac:dyDescent="0.2">
      <c r="B59" s="127"/>
      <c r="C59" s="1191" t="s">
        <v>553</v>
      </c>
      <c r="D59" s="1192"/>
      <c r="E59" s="1193"/>
      <c r="F59" s="128">
        <v>106</v>
      </c>
      <c r="G59" s="128">
        <v>201</v>
      </c>
      <c r="H59" s="129">
        <v>233</v>
      </c>
    </row>
    <row r="60" spans="2:8" ht="45.75" customHeight="1" x14ac:dyDescent="0.2">
      <c r="B60" s="127"/>
      <c r="C60" s="1191" t="s">
        <v>554</v>
      </c>
      <c r="D60" s="1192"/>
      <c r="E60" s="1193"/>
      <c r="F60" s="128">
        <v>134</v>
      </c>
      <c r="G60" s="128">
        <v>173</v>
      </c>
      <c r="H60" s="129">
        <v>172</v>
      </c>
    </row>
    <row r="61" spans="2:8" ht="45.75" customHeight="1" x14ac:dyDescent="0.2">
      <c r="B61" s="127"/>
      <c r="C61" s="1191" t="s">
        <v>555</v>
      </c>
      <c r="D61" s="1192"/>
      <c r="E61" s="1193"/>
      <c r="F61" s="128">
        <v>87</v>
      </c>
      <c r="G61" s="128">
        <v>133</v>
      </c>
      <c r="H61" s="129">
        <v>165</v>
      </c>
    </row>
    <row r="62" spans="2:8" ht="45.75" customHeight="1" thickBot="1" x14ac:dyDescent="0.25">
      <c r="B62" s="130"/>
      <c r="C62" s="1194" t="s">
        <v>556</v>
      </c>
      <c r="D62" s="1195"/>
      <c r="E62" s="1196"/>
      <c r="F62" s="131">
        <v>57</v>
      </c>
      <c r="G62" s="131">
        <v>107</v>
      </c>
      <c r="H62" s="132">
        <v>90</v>
      </c>
    </row>
    <row r="63" spans="2:8" ht="52.5" customHeight="1" thickBot="1" x14ac:dyDescent="0.25">
      <c r="B63" s="133"/>
      <c r="C63" s="1197" t="s">
        <v>49</v>
      </c>
      <c r="D63" s="1197"/>
      <c r="E63" s="1198"/>
      <c r="F63" s="134">
        <v>4838</v>
      </c>
      <c r="G63" s="134">
        <v>5410</v>
      </c>
      <c r="H63" s="135">
        <v>4598</v>
      </c>
    </row>
    <row r="64" spans="2:8" ht="13.2" x14ac:dyDescent="0.2"/>
  </sheetData>
  <sheetProtection algorithmName="SHA-512" hashValue="bw5Gkiij+wy6zV9FH8aUMvIGcPf2pA+1fPyMuMhBCzXsaq32ALLB1JSNaTp7zmaemvdOJYFvktrRao/JjEnaGA==" saltValue="r0U5514L5ZVcn8ujv5eL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28682</v>
      </c>
      <c r="E3" s="154"/>
      <c r="F3" s="155">
        <v>42836</v>
      </c>
      <c r="G3" s="156"/>
      <c r="H3" s="157"/>
    </row>
    <row r="4" spans="1:8" x14ac:dyDescent="0.2">
      <c r="A4" s="158"/>
      <c r="B4" s="159"/>
      <c r="C4" s="160"/>
      <c r="D4" s="161">
        <v>15563</v>
      </c>
      <c r="E4" s="162"/>
      <c r="F4" s="163">
        <v>22936</v>
      </c>
      <c r="G4" s="164"/>
      <c r="H4" s="165"/>
    </row>
    <row r="5" spans="1:8" x14ac:dyDescent="0.2">
      <c r="A5" s="146" t="s">
        <v>517</v>
      </c>
      <c r="B5" s="151"/>
      <c r="C5" s="152"/>
      <c r="D5" s="153">
        <v>35303</v>
      </c>
      <c r="E5" s="154"/>
      <c r="F5" s="155">
        <v>44161</v>
      </c>
      <c r="G5" s="156"/>
      <c r="H5" s="157"/>
    </row>
    <row r="6" spans="1:8" x14ac:dyDescent="0.2">
      <c r="A6" s="158"/>
      <c r="B6" s="159"/>
      <c r="C6" s="160"/>
      <c r="D6" s="161">
        <v>17728</v>
      </c>
      <c r="E6" s="162"/>
      <c r="F6" s="163">
        <v>23644</v>
      </c>
      <c r="G6" s="164"/>
      <c r="H6" s="165"/>
    </row>
    <row r="7" spans="1:8" x14ac:dyDescent="0.2">
      <c r="A7" s="146" t="s">
        <v>518</v>
      </c>
      <c r="B7" s="151"/>
      <c r="C7" s="152"/>
      <c r="D7" s="153">
        <v>43047</v>
      </c>
      <c r="E7" s="154"/>
      <c r="F7" s="155">
        <v>43955</v>
      </c>
      <c r="G7" s="156"/>
      <c r="H7" s="157"/>
    </row>
    <row r="8" spans="1:8" x14ac:dyDescent="0.2">
      <c r="A8" s="158"/>
      <c r="B8" s="159"/>
      <c r="C8" s="160"/>
      <c r="D8" s="161">
        <v>20125</v>
      </c>
      <c r="E8" s="162"/>
      <c r="F8" s="163">
        <v>21318</v>
      </c>
      <c r="G8" s="164"/>
      <c r="H8" s="165"/>
    </row>
    <row r="9" spans="1:8" x14ac:dyDescent="0.2">
      <c r="A9" s="146" t="s">
        <v>519</v>
      </c>
      <c r="B9" s="151"/>
      <c r="C9" s="152"/>
      <c r="D9" s="153">
        <v>26404</v>
      </c>
      <c r="E9" s="154"/>
      <c r="F9" s="155">
        <v>41921</v>
      </c>
      <c r="G9" s="156"/>
      <c r="H9" s="157"/>
    </row>
    <row r="10" spans="1:8" x14ac:dyDescent="0.2">
      <c r="A10" s="158"/>
      <c r="B10" s="159"/>
      <c r="C10" s="160"/>
      <c r="D10" s="161">
        <v>14321</v>
      </c>
      <c r="E10" s="162"/>
      <c r="F10" s="163">
        <v>21655</v>
      </c>
      <c r="G10" s="164"/>
      <c r="H10" s="165"/>
    </row>
    <row r="11" spans="1:8" x14ac:dyDescent="0.2">
      <c r="A11" s="146" t="s">
        <v>520</v>
      </c>
      <c r="B11" s="151"/>
      <c r="C11" s="152"/>
      <c r="D11" s="153">
        <v>31401</v>
      </c>
      <c r="E11" s="154"/>
      <c r="F11" s="155">
        <v>44585</v>
      </c>
      <c r="G11" s="156"/>
      <c r="H11" s="157"/>
    </row>
    <row r="12" spans="1:8" x14ac:dyDescent="0.2">
      <c r="A12" s="158"/>
      <c r="B12" s="159"/>
      <c r="C12" s="166"/>
      <c r="D12" s="161">
        <v>22920</v>
      </c>
      <c r="E12" s="162"/>
      <c r="F12" s="163">
        <v>23077</v>
      </c>
      <c r="G12" s="164"/>
      <c r="H12" s="165"/>
    </row>
    <row r="13" spans="1:8" x14ac:dyDescent="0.2">
      <c r="A13" s="146"/>
      <c r="B13" s="151"/>
      <c r="C13" s="152"/>
      <c r="D13" s="153">
        <v>32967</v>
      </c>
      <c r="E13" s="154"/>
      <c r="F13" s="155">
        <v>43492</v>
      </c>
      <c r="G13" s="167"/>
      <c r="H13" s="157"/>
    </row>
    <row r="14" spans="1:8" x14ac:dyDescent="0.2">
      <c r="A14" s="158"/>
      <c r="B14" s="159"/>
      <c r="C14" s="160"/>
      <c r="D14" s="161">
        <v>18131</v>
      </c>
      <c r="E14" s="162"/>
      <c r="F14" s="163">
        <v>22526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5.3</v>
      </c>
      <c r="C19" s="168">
        <f>ROUND(VALUE(SUBSTITUTE(実質収支比率等に係る経年分析!G$48,"▲","-")),2)</f>
        <v>8.41</v>
      </c>
      <c r="D19" s="168">
        <f>ROUND(VALUE(SUBSTITUTE(実質収支比率等に係る経年分析!H$48,"▲","-")),2)</f>
        <v>13.24</v>
      </c>
      <c r="E19" s="168">
        <f>ROUND(VALUE(SUBSTITUTE(実質収支比率等に係る経年分析!I$48,"▲","-")),2)</f>
        <v>11.84</v>
      </c>
      <c r="F19" s="168">
        <f>ROUND(VALUE(SUBSTITUTE(実質収支比率等に係る経年分析!J$48,"▲","-")),2)</f>
        <v>8.1300000000000008</v>
      </c>
    </row>
    <row r="20" spans="1:11" x14ac:dyDescent="0.2">
      <c r="A20" s="168" t="s">
        <v>53</v>
      </c>
      <c r="B20" s="168">
        <f>ROUND(VALUE(SUBSTITUTE(実質収支比率等に係る経年分析!F$47,"▲","-")),2)</f>
        <v>12.83</v>
      </c>
      <c r="C20" s="168">
        <f>ROUND(VALUE(SUBSTITUTE(実質収支比率等に係る経年分析!G$47,"▲","-")),2)</f>
        <v>8.66</v>
      </c>
      <c r="D20" s="168">
        <f>ROUND(VALUE(SUBSTITUTE(実質収支比率等に係る経年分析!H$47,"▲","-")),2)</f>
        <v>8.68</v>
      </c>
      <c r="E20" s="168">
        <f>ROUND(VALUE(SUBSTITUTE(実質収支比率等に係る経年分析!I$47,"▲","-")),2)</f>
        <v>12.33</v>
      </c>
      <c r="F20" s="168">
        <f>ROUND(VALUE(SUBSTITUTE(実質収支比率等に係る経年分析!J$47,"▲","-")),2)</f>
        <v>10.18</v>
      </c>
    </row>
    <row r="21" spans="1:11" x14ac:dyDescent="0.2">
      <c r="A21" s="168" t="s">
        <v>54</v>
      </c>
      <c r="B21" s="168">
        <f>IF(ISNUMBER(VALUE(SUBSTITUTE(実質収支比率等に係る経年分析!F$49,"▲","-"))),ROUND(VALUE(SUBSTITUTE(実質収支比率等に係る経年分析!F$49,"▲","-")),2),NA())</f>
        <v>-4.91</v>
      </c>
      <c r="C21" s="168">
        <f>IF(ISNUMBER(VALUE(SUBSTITUTE(実質収支比率等に係る経年分析!G$49,"▲","-"))),ROUND(VALUE(SUBSTITUTE(実質収支比率等に係る経年分析!G$49,"▲","-")),2),NA())</f>
        <v>-0.41</v>
      </c>
      <c r="D21" s="168">
        <f>IF(ISNUMBER(VALUE(SUBSTITUTE(実質収支比率等に係る経年分析!H$49,"▲","-"))),ROUND(VALUE(SUBSTITUTE(実質収支比率等に係る経年分析!H$49,"▲","-")),2),NA())</f>
        <v>5.88</v>
      </c>
      <c r="E21" s="168">
        <f>IF(ISNUMBER(VALUE(SUBSTITUTE(実質収支比率等に係る経年分析!I$49,"▲","-"))),ROUND(VALUE(SUBSTITUTE(実質収支比率等に係る経年分析!I$49,"▲","-")),2),NA())</f>
        <v>1.86</v>
      </c>
      <c r="F21" s="168">
        <f>IF(ISNUMBER(VALUE(SUBSTITUTE(実質収支比率等に係る経年分析!J$49,"▲","-"))),ROUND(VALUE(SUBSTITUTE(実質収支比率等に係る経年分析!J$49,"▲","-")),2),NA())</f>
        <v>-5.36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0.28999999999999998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0.14000000000000001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2.04</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0.28999999999999998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2.2200000000000002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5.29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8.41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8.1300000000000008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2979</v>
      </c>
      <c r="E42" s="170"/>
      <c r="F42" s="170"/>
      <c r="G42" s="170">
        <f>'実質公債費比率（分子）の構造'!L$52</f>
        <v>3061</v>
      </c>
      <c r="H42" s="170"/>
      <c r="I42" s="170"/>
      <c r="J42" s="170">
        <f>'実質公債費比率（分子）の構造'!M$52</f>
        <v>3235</v>
      </c>
      <c r="K42" s="170"/>
      <c r="L42" s="170"/>
      <c r="M42" s="170">
        <f>'実質公債費比率（分子）の構造'!N$52</f>
        <v>3081</v>
      </c>
      <c r="N42" s="170"/>
      <c r="O42" s="170"/>
      <c r="P42" s="170">
        <f>'実質公債費比率（分子）の構造'!O$52</f>
        <v>2989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65</v>
      </c>
      <c r="C44" s="170"/>
      <c r="D44" s="170"/>
      <c r="E44" s="170">
        <f>'実質公債費比率（分子）の構造'!L$50</f>
        <v>65</v>
      </c>
      <c r="F44" s="170"/>
      <c r="G44" s="170"/>
      <c r="H44" s="170">
        <f>'実質公債費比率（分子）の構造'!M$50</f>
        <v>65</v>
      </c>
      <c r="I44" s="170"/>
      <c r="J44" s="170"/>
      <c r="K44" s="170">
        <f>'実質公債費比率（分子）の構造'!N$50</f>
        <v>65</v>
      </c>
      <c r="L44" s="170"/>
      <c r="M44" s="170"/>
      <c r="N44" s="170">
        <f>'実質公債費比率（分子）の構造'!O$50</f>
        <v>65</v>
      </c>
      <c r="O44" s="170"/>
      <c r="P44" s="170"/>
    </row>
    <row r="45" spans="1:16" x14ac:dyDescent="0.2">
      <c r="A45" s="170" t="s">
        <v>63</v>
      </c>
      <c r="B45" s="170">
        <f>'実質公債費比率（分子）の構造'!K$49</f>
        <v>103</v>
      </c>
      <c r="C45" s="170"/>
      <c r="D45" s="170"/>
      <c r="E45" s="170">
        <f>'実質公債費比率（分子）の構造'!L$49</f>
        <v>123</v>
      </c>
      <c r="F45" s="170"/>
      <c r="G45" s="170"/>
      <c r="H45" s="170">
        <f>'実質公債費比率（分子）の構造'!M$49</f>
        <v>147</v>
      </c>
      <c r="I45" s="170"/>
      <c r="J45" s="170"/>
      <c r="K45" s="170">
        <f>'実質公債費比率（分子）の構造'!N$49</f>
        <v>178</v>
      </c>
      <c r="L45" s="170"/>
      <c r="M45" s="170"/>
      <c r="N45" s="170">
        <f>'実質公債費比率（分子）の構造'!O$49</f>
        <v>192</v>
      </c>
      <c r="O45" s="170"/>
      <c r="P45" s="170"/>
    </row>
    <row r="46" spans="1:16" x14ac:dyDescent="0.2">
      <c r="A46" s="170" t="s">
        <v>64</v>
      </c>
      <c r="B46" s="170">
        <f>'実質公債費比率（分子）の構造'!K$48</f>
        <v>412</v>
      </c>
      <c r="C46" s="170"/>
      <c r="D46" s="170"/>
      <c r="E46" s="170">
        <f>'実質公債費比率（分子）の構造'!L$48</f>
        <v>243</v>
      </c>
      <c r="F46" s="170"/>
      <c r="G46" s="170"/>
      <c r="H46" s="170">
        <f>'実質公債費比率（分子）の構造'!M$48</f>
        <v>238</v>
      </c>
      <c r="I46" s="170"/>
      <c r="J46" s="170"/>
      <c r="K46" s="170">
        <f>'実質公債費比率（分子）の構造'!N$48</f>
        <v>227</v>
      </c>
      <c r="L46" s="170"/>
      <c r="M46" s="170"/>
      <c r="N46" s="170">
        <f>'実質公債費比率（分子）の構造'!O$48</f>
        <v>233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3281</v>
      </c>
      <c r="C49" s="170"/>
      <c r="D49" s="170"/>
      <c r="E49" s="170">
        <f>'実質公債費比率（分子）の構造'!L$45</f>
        <v>3446</v>
      </c>
      <c r="F49" s="170"/>
      <c r="G49" s="170"/>
      <c r="H49" s="170">
        <f>'実質公債費比率（分子）の構造'!M$45</f>
        <v>3634</v>
      </c>
      <c r="I49" s="170"/>
      <c r="J49" s="170"/>
      <c r="K49" s="170">
        <f>'実質公債費比率（分子）の構造'!N$45</f>
        <v>3736</v>
      </c>
      <c r="L49" s="170"/>
      <c r="M49" s="170"/>
      <c r="N49" s="170">
        <f>'実質公債費比率（分子）の構造'!O$45</f>
        <v>3743</v>
      </c>
      <c r="O49" s="170"/>
      <c r="P49" s="170"/>
    </row>
    <row r="50" spans="1:16" x14ac:dyDescent="0.2">
      <c r="A50" s="170" t="s">
        <v>67</v>
      </c>
      <c r="B50" s="170" t="e">
        <f>NA()</f>
        <v>#N/A</v>
      </c>
      <c r="C50" s="170">
        <f>IF(ISNUMBER('実質公債費比率（分子）の構造'!K$53),'実質公債費比率（分子）の構造'!K$53,NA())</f>
        <v>882</v>
      </c>
      <c r="D50" s="170" t="e">
        <f>NA()</f>
        <v>#N/A</v>
      </c>
      <c r="E50" s="170" t="e">
        <f>NA()</f>
        <v>#N/A</v>
      </c>
      <c r="F50" s="170">
        <f>IF(ISNUMBER('実質公債費比率（分子）の構造'!L$53),'実質公債費比率（分子）の構造'!L$53,NA())</f>
        <v>816</v>
      </c>
      <c r="G50" s="170" t="e">
        <f>NA()</f>
        <v>#N/A</v>
      </c>
      <c r="H50" s="170" t="e">
        <f>NA()</f>
        <v>#N/A</v>
      </c>
      <c r="I50" s="170">
        <f>IF(ISNUMBER('実質公債費比率（分子）の構造'!M$53),'実質公債費比率（分子）の構造'!M$53,NA())</f>
        <v>849</v>
      </c>
      <c r="J50" s="170" t="e">
        <f>NA()</f>
        <v>#N/A</v>
      </c>
      <c r="K50" s="170" t="e">
        <f>NA()</f>
        <v>#N/A</v>
      </c>
      <c r="L50" s="170">
        <f>IF(ISNUMBER('実質公債費比率（分子）の構造'!N$53),'実質公債費比率（分子）の構造'!N$53,NA())</f>
        <v>1125</v>
      </c>
      <c r="M50" s="170" t="e">
        <f>NA()</f>
        <v>#N/A</v>
      </c>
      <c r="N50" s="170" t="e">
        <f>NA()</f>
        <v>#N/A</v>
      </c>
      <c r="O50" s="170">
        <f>IF(ISNUMBER('実質公債費比率（分子）の構造'!O$53),'実質公債費比率（分子）の構造'!O$53,NA())</f>
        <v>1244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28659</v>
      </c>
      <c r="E56" s="169"/>
      <c r="F56" s="169"/>
      <c r="G56" s="169">
        <f>'将来負担比率（分子）の構造'!J$52</f>
        <v>28499</v>
      </c>
      <c r="H56" s="169"/>
      <c r="I56" s="169"/>
      <c r="J56" s="169">
        <f>'将来負担比率（分子）の構造'!K$52</f>
        <v>28770</v>
      </c>
      <c r="K56" s="169"/>
      <c r="L56" s="169"/>
      <c r="M56" s="169">
        <f>'将来負担比率（分子）の構造'!L$52</f>
        <v>27539</v>
      </c>
      <c r="N56" s="169"/>
      <c r="O56" s="169"/>
      <c r="P56" s="169">
        <f>'将来負担比率（分子）の構造'!M$52</f>
        <v>26260</v>
      </c>
    </row>
    <row r="57" spans="1:16" x14ac:dyDescent="0.2">
      <c r="A57" s="169" t="s">
        <v>42</v>
      </c>
      <c r="B57" s="169"/>
      <c r="C57" s="169"/>
      <c r="D57" s="169">
        <f>'将来負担比率（分子）の構造'!I$51</f>
        <v>7303</v>
      </c>
      <c r="E57" s="169"/>
      <c r="F57" s="169"/>
      <c r="G57" s="169">
        <f>'将来負担比率（分子）の構造'!J$51</f>
        <v>6243</v>
      </c>
      <c r="H57" s="169"/>
      <c r="I57" s="169"/>
      <c r="J57" s="169">
        <f>'将来負担比率（分子）の構造'!K$51</f>
        <v>5414</v>
      </c>
      <c r="K57" s="169"/>
      <c r="L57" s="169"/>
      <c r="M57" s="169">
        <f>'将来負担比率（分子）の構造'!L$51</f>
        <v>5892</v>
      </c>
      <c r="N57" s="169"/>
      <c r="O57" s="169"/>
      <c r="P57" s="169">
        <f>'将来負担比率（分子）の構造'!M$51</f>
        <v>5784</v>
      </c>
    </row>
    <row r="58" spans="1:16" x14ac:dyDescent="0.2">
      <c r="A58" s="169" t="s">
        <v>41</v>
      </c>
      <c r="B58" s="169"/>
      <c r="C58" s="169"/>
      <c r="D58" s="169">
        <f>'将来負担比率（分子）の構造'!I$50</f>
        <v>6916</v>
      </c>
      <c r="E58" s="169"/>
      <c r="F58" s="169"/>
      <c r="G58" s="169">
        <f>'将来負担比率（分子）の構造'!J$50</f>
        <v>5892</v>
      </c>
      <c r="H58" s="169"/>
      <c r="I58" s="169"/>
      <c r="J58" s="169">
        <f>'将来負担比率（分子）の構造'!K$50</f>
        <v>5989</v>
      </c>
      <c r="K58" s="169"/>
      <c r="L58" s="169"/>
      <c r="M58" s="169">
        <f>'将来負担比率（分子）の構造'!L$50</f>
        <v>6311</v>
      </c>
      <c r="N58" s="169"/>
      <c r="O58" s="169"/>
      <c r="P58" s="169">
        <f>'将来負担比率（分子）の構造'!M$50</f>
        <v>4992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2906</v>
      </c>
      <c r="C62" s="169"/>
      <c r="D62" s="169"/>
      <c r="E62" s="169">
        <f>'将来負担比率（分子）の構造'!J$45</f>
        <v>3106</v>
      </c>
      <c r="F62" s="169"/>
      <c r="G62" s="169"/>
      <c r="H62" s="169">
        <f>'将来負担比率（分子）の構造'!K$45</f>
        <v>3315</v>
      </c>
      <c r="I62" s="169"/>
      <c r="J62" s="169"/>
      <c r="K62" s="169">
        <f>'将来負担比率（分子）の構造'!L$45</f>
        <v>3372</v>
      </c>
      <c r="L62" s="169"/>
      <c r="M62" s="169"/>
      <c r="N62" s="169">
        <f>'将来負担比率（分子）の構造'!M$45</f>
        <v>3673</v>
      </c>
      <c r="O62" s="169"/>
      <c r="P62" s="169"/>
    </row>
    <row r="63" spans="1:16" x14ac:dyDescent="0.2">
      <c r="A63" s="169" t="s">
        <v>34</v>
      </c>
      <c r="B63" s="169">
        <f>'将来負担比率（分子）の構造'!I$44</f>
        <v>1766</v>
      </c>
      <c r="C63" s="169"/>
      <c r="D63" s="169"/>
      <c r="E63" s="169">
        <f>'将来負担比率（分子）の構造'!J$44</f>
        <v>1713</v>
      </c>
      <c r="F63" s="169"/>
      <c r="G63" s="169"/>
      <c r="H63" s="169">
        <f>'将来負担比率（分子）の構造'!K$44</f>
        <v>2448</v>
      </c>
      <c r="I63" s="169"/>
      <c r="J63" s="169"/>
      <c r="K63" s="169">
        <f>'将来負担比率（分子）の構造'!L$44</f>
        <v>3183</v>
      </c>
      <c r="L63" s="169"/>
      <c r="M63" s="169"/>
      <c r="N63" s="169">
        <f>'将来負担比率（分子）の構造'!M$44</f>
        <v>2992</v>
      </c>
      <c r="O63" s="169"/>
      <c r="P63" s="169"/>
    </row>
    <row r="64" spans="1:16" x14ac:dyDescent="0.2">
      <c r="A64" s="169" t="s">
        <v>33</v>
      </c>
      <c r="B64" s="169">
        <f>'将来負担比率（分子）の構造'!I$43</f>
        <v>4172</v>
      </c>
      <c r="C64" s="169"/>
      <c r="D64" s="169"/>
      <c r="E64" s="169">
        <f>'将来負担比率（分子）の構造'!J$43</f>
        <v>3008</v>
      </c>
      <c r="F64" s="169"/>
      <c r="G64" s="169"/>
      <c r="H64" s="169">
        <f>'将来負担比率（分子）の構造'!K$43</f>
        <v>2754</v>
      </c>
      <c r="I64" s="169"/>
      <c r="J64" s="169"/>
      <c r="K64" s="169">
        <f>'将来負担比率（分子）の構造'!L$43</f>
        <v>2202</v>
      </c>
      <c r="L64" s="169"/>
      <c r="M64" s="169"/>
      <c r="N64" s="169">
        <f>'将来負担比率（分子）の構造'!M$43</f>
        <v>2160</v>
      </c>
      <c r="O64" s="169"/>
      <c r="P64" s="169"/>
    </row>
    <row r="65" spans="1:16" x14ac:dyDescent="0.2">
      <c r="A65" s="169" t="s">
        <v>32</v>
      </c>
      <c r="B65" s="169">
        <f>'将来負担比率（分子）の構造'!I$42</f>
        <v>1164</v>
      </c>
      <c r="C65" s="169"/>
      <c r="D65" s="169"/>
      <c r="E65" s="169">
        <f>'将来負担比率（分子）の構造'!J$42</f>
        <v>918</v>
      </c>
      <c r="F65" s="169"/>
      <c r="G65" s="169"/>
      <c r="H65" s="169">
        <f>'将来負担比率（分子）の構造'!K$42</f>
        <v>567</v>
      </c>
      <c r="I65" s="169"/>
      <c r="J65" s="169"/>
      <c r="K65" s="169">
        <f>'将来負担比率（分子）の構造'!L$42</f>
        <v>447</v>
      </c>
      <c r="L65" s="169"/>
      <c r="M65" s="169"/>
      <c r="N65" s="169">
        <f>'将来負担比率（分子）の構造'!M$42</f>
        <v>374</v>
      </c>
      <c r="O65" s="169"/>
      <c r="P65" s="169"/>
    </row>
    <row r="66" spans="1:16" x14ac:dyDescent="0.2">
      <c r="A66" s="169" t="s">
        <v>31</v>
      </c>
      <c r="B66" s="169">
        <f>'将来負担比率（分子）の構造'!I$41</f>
        <v>37667</v>
      </c>
      <c r="C66" s="169"/>
      <c r="D66" s="169"/>
      <c r="E66" s="169">
        <f>'将来負担比率（分子）の構造'!J$41</f>
        <v>37638</v>
      </c>
      <c r="F66" s="169"/>
      <c r="G66" s="169"/>
      <c r="H66" s="169">
        <f>'将来負担比率（分子）の構造'!K$41</f>
        <v>38147</v>
      </c>
      <c r="I66" s="169"/>
      <c r="J66" s="169"/>
      <c r="K66" s="169">
        <f>'将来負担比率（分子）の構造'!L$41</f>
        <v>36589</v>
      </c>
      <c r="L66" s="169"/>
      <c r="M66" s="169"/>
      <c r="N66" s="169">
        <f>'将来負担比率（分子）の構造'!M$41</f>
        <v>35156</v>
      </c>
      <c r="O66" s="169"/>
      <c r="P66" s="169"/>
    </row>
    <row r="67" spans="1:16" x14ac:dyDescent="0.2">
      <c r="A67" s="169" t="s">
        <v>71</v>
      </c>
      <c r="B67" s="169" t="e">
        <f>NA()</f>
        <v>#N/A</v>
      </c>
      <c r="C67" s="169">
        <f>IF(ISNUMBER('将来負担比率（分子）の構造'!I$53), IF('将来負担比率（分子）の構造'!I$53 &lt; 0, 0, '将来負担比率（分子）の構造'!I$53), NA())</f>
        <v>4799</v>
      </c>
      <c r="D67" s="169" t="e">
        <f>NA()</f>
        <v>#N/A</v>
      </c>
      <c r="E67" s="169" t="e">
        <f>NA()</f>
        <v>#N/A</v>
      </c>
      <c r="F67" s="169">
        <f>IF(ISNUMBER('将来負担比率（分子）の構造'!J$53), IF('将来負担比率（分子）の構造'!J$53 &lt; 0, 0, '将来負担比率（分子）の構造'!J$53), NA())</f>
        <v>5749</v>
      </c>
      <c r="G67" s="169" t="e">
        <f>NA()</f>
        <v>#N/A</v>
      </c>
      <c r="H67" s="169" t="e">
        <f>NA()</f>
        <v>#N/A</v>
      </c>
      <c r="I67" s="169">
        <f>IF(ISNUMBER('将来負担比率（分子）の構造'!K$53), IF('将来負担比率（分子）の構造'!K$53 &lt; 0, 0, '将来負担比率（分子）の構造'!K$53), NA())</f>
        <v>7057</v>
      </c>
      <c r="J67" s="169" t="e">
        <f>NA()</f>
        <v>#N/A</v>
      </c>
      <c r="K67" s="169" t="e">
        <f>NA()</f>
        <v>#N/A</v>
      </c>
      <c r="L67" s="169">
        <f>IF(ISNUMBER('将来負担比率（分子）の構造'!L$53), IF('将来負担比率（分子）の構造'!L$53 &lt; 0, 0, '将来負担比率（分子）の構造'!L$53), NA())</f>
        <v>6051</v>
      </c>
      <c r="M67" s="169" t="e">
        <f>NA()</f>
        <v>#N/A</v>
      </c>
      <c r="N67" s="169" t="e">
        <f>NA()</f>
        <v>#N/A</v>
      </c>
      <c r="O67" s="169">
        <f>IF(ISNUMBER('将来負担比率（分子）の構造'!M$53), IF('将来負担比率（分子）の構造'!M$53 &lt; 0, 0, '将来負担比率（分子）の構造'!M$53), NA())</f>
        <v>7320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1864</v>
      </c>
      <c r="C72" s="173">
        <f>基金残高に係る経年分析!G55</f>
        <v>2604</v>
      </c>
      <c r="D72" s="173">
        <f>基金残高に係る経年分析!H55</f>
        <v>2194</v>
      </c>
    </row>
    <row r="73" spans="1:16" x14ac:dyDescent="0.2">
      <c r="A73" s="172" t="s">
        <v>74</v>
      </c>
      <c r="B73" s="173">
        <f>基金残高に係る経年分析!F56</f>
        <v>2128</v>
      </c>
      <c r="C73" s="173">
        <f>基金残高に係る経年分析!G56</f>
        <v>1611</v>
      </c>
      <c r="D73" s="173">
        <f>基金残高に係る経年分析!H56</f>
        <v>1230</v>
      </c>
    </row>
    <row r="74" spans="1:16" x14ac:dyDescent="0.2">
      <c r="A74" s="172" t="s">
        <v>75</v>
      </c>
      <c r="B74" s="173">
        <f>基金残高に係る経年分析!F57</f>
        <v>845</v>
      </c>
      <c r="C74" s="173">
        <f>基金残高に係る経年分析!G57</f>
        <v>1195</v>
      </c>
      <c r="D74" s="173">
        <f>基金残高に係る経年分析!H57</f>
        <v>1174</v>
      </c>
    </row>
  </sheetData>
  <sheetProtection algorithmName="SHA-512" hashValue="3QJ0gvkHIzJjWK4lpxRDtkVzzXfYBIXnkm3otCu8fwSZav//BuukTsKtzO8FjuX6W1c6GUzeF4a3BZvMqV65mQ==" saltValue="YSa7b9+QauVnKLK6wK77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2025-03-17T00:40:36Z</cp:lastPrinted>
  <dcterms:created xsi:type="dcterms:W3CDTF">2025-02-19T01:39:56Z</dcterms:created>
  <dcterms:modified xsi:type="dcterms:W3CDTF">2025-03-18T04:25:52Z</dcterms:modified>
  <cp:category/>
</cp:coreProperties>
</file>