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3_市町村→県\28　八街市○\"/>
    </mc:Choice>
  </mc:AlternateContent>
  <xr:revisionPtr revIDLastSave="0" documentId="13_ncr:1_{8AD63BA8-7E91-4169-B3D5-079210CCD34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<sst xmlns="http://schemas.openxmlformats.org/spreadsheetml/2006/main" count="1064" uniqueCount="564">
  <si>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</si>
  <si>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</si>
  <si>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</si>
  <si>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</si>
  <si>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</si>
  <si>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</si>
  <si>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</si>
  <si>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</si>
  <si>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</si>
  <si>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</si>
  <si>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</si>
  <si>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</si>
  <si>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</si>
  <si>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</si>
  <si>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</si>
  <si>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</si>
  <si>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</si>
  <si>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</si>
  <si>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</si>
  <si>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</si>
  <si>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</si>
  <si>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</si>
  <si>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</si>
  <si>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</si>
  <si>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</si>
  <si>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</si>
  <si>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</si>
  <si>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</si>
  <si>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</si>
  <si>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</si>
  <si>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</si>
  <si>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</si>
  <si>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</si>
  <si>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</si>
  <si>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</si>
  <si>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</si>
  <si>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</si>
  <si>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</si>
  <si>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</si>
  <si>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</si>
  <si>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</si>
  <si>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</si>
  <si>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</si>
  <si>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</si>
  <si>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</si>
  <si>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</si>
  <si>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</si>
  <si>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</si>
  <si>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</si>
  <si>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</si>
  <si>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</si>
  <si>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</si>
  <si>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</si>
  <si>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</si>
  <si>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</si>
  <si>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</si>
  <si>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</si>
  <si>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</si>
  <si>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</si>
  <si>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</si>
  <si>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</si>
  <si>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</si>
  <si>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</si>
  <si>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</si>
  <si>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</si>
  <si>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</si>
  <si>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</si>
  <si>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</si>
  <si>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</si>
  <si>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</si>
  <si>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</si>
  <si>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</si>
  <si>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</si>
  <si>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</si>
  <si>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</si>
  <si>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</si>
  <si>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</si>
  <si>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</si>
  <si>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</si>
  <si>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</si>
  <si>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</si>
  <si>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</si>
  <si>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</si>
  <si>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</si>
  <si>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</si>
  <si>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</si>
  <si>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</si>
  <si>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</si>
  <si>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</si>
  <si>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</si>
  <si>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</si>
  <si>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</si>
  <si>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</si>
  <si>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</si>
  <si>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</si>
  <si>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</si>
  <si>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</si>
  <si>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</si>
  <si>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</si>
  <si>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</si>
  <si>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</si>
  <si>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</si>
  <si>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</si>
  <si>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</si>
  <si>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</si>
  <si>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</si>
  <si>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</si>
  <si>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</si>
  <si>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</si>
  <si>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</si>
  <si>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</si>
  <si>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</si>
  <si>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</si>
  <si>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</si>
  <si>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</si>
  <si>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</si>
  <si>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</si>
  <si>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</si>
  <si>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</si>
  <si>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</si>
  <si>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</si>
  <si>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</si>
  <si>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</si>
  <si>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</si>
  <si>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</si>
  <si>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</si>
  <si>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</si>
  <si>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</si>
  <si>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</si>
  <si>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</si>
  <si>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</si>
  <si>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</si>
  <si>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</si>
  <si>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</si>
  <si>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</si>
  <si>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</si>
  <si>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</si>
  <si>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</si>
  <si>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</si>
  <si>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</si>
  <si>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</si>
  <si>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</si>
  <si>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</si>
  <si>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</si>
  <si>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</si>
  <si>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</si>
  <si>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</si>
  <si>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</si>
  <si>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</si>
  <si>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</si>
  <si>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</si>
  <si>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</si>
  <si>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</si>
  <si>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</si>
  <si>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</si>
  <si>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</si>
  <si>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</si>
  <si>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</si>
  <si>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</si>
  <si>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</si>
  <si>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</si>
  <si>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</si>
  <si>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</si>
  <si>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</si>
  <si>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</si>
  <si>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</si>
  <si>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</si>
  <si>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</si>
  <si>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</si>
  <si>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</si>
  <si>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</si>
  <si>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</si>
  <si>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</si>
  <si>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</si>
  <si>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</si>
  <si>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</si>
  <si>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</si>
  <si>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</si>
  <si>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</si>
  <si>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</si>
  <si>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</si>
  <si>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</si>
  <si>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</si>
  <si>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</si>
  <si>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</si>
  <si>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</si>
  <si>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</si>
  <si>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</si>
  <si>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</si>
  <si>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</si>
  <si>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</si>
  <si>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</si>
  <si>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</si>
  <si>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</si>
  <si>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</si>
  <si>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</si>
  <si>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</si>
  <si>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</si>
  <si>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</si>
  <si>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</si>
  <si>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</si>
  <si>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</si>
  <si>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千葉県八街市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</si>
  <si>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</si>
  <si>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</si>
  <si>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</si>
  <si>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</si>
  <si>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</si>
  <si>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</si>
  <si>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</si>
  <si>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</si>
  <si>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</si>
  <si>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</si>
  <si>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</si>
  <si>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</si>
  <si>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</si>
  <si>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</si>
  <si>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</si>
  <si>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</si>
  <si>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</si>
  <si>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</si>
  <si>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</si>
  <si>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</si>
  <si>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</si>
  <si>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</si>
  <si>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</si>
  <si>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</si>
  <si>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</si>
  <si>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</si>
  <si>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</si>
  <si>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</si>
  <si>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</si>
  <si>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</si>
  <si>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</si>
  <si>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</si>
  <si>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</si>
  <si>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</si>
  <si>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</si>
  <si>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</si>
  <si>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</si>
  <si>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</si>
  <si>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</si>
  <si>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</si>
  <si>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</si>
  <si>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</si>
  <si>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</si>
  <si>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</si>
  <si>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</si>
  <si>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</si>
  <si>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</si>
  <si>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</si>
  <si>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</si>
  <si>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</si>
  <si>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</si>
  <si>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</si>
  <si>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</si>
  <si>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</si>
  <si>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</si>
  <si>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</si>
  <si>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</si>
  <si>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</si>
  <si>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</si>
  <si>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</si>
  <si>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</si>
  <si>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</si>
  <si>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</si>
  <si>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</si>
  <si>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</si>
  <si>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</si>
  <si>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</si>
  <si>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</si>
  <si>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</si>
  <si>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</si>
  <si>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</si>
  <si>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</si>
  <si>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</si>
  <si>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</si>
  <si>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</si>
  <si>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</si>
  <si>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</si>
  <si>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</si>
  <si>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</si>
  <si>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</si>
  <si>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</si>
  <si>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</si>
  <si>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</si>
  <si>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</si>
  <si>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</si>
  <si>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</si>
  <si>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</si>
  <si>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</si>
  <si>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</si>
  <si>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</si>
  <si>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</si>
  <si>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</si>
  <si>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</si>
  <si>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</si>
  <si>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</si>
  <si>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</si>
  <si>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</si>
  <si>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</si>
  <si>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</si>
  <si>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</si>
  <si>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</si>
  <si>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</si>
  <si>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</si>
  <si>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</si>
  <si>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</si>
  <si>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</si>
  <si>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</si>
  <si>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</si>
  <si>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</si>
  <si>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</si>
  <si>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</si>
  <si>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</si>
  <si>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</si>
  <si>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</si>
  <si>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</si>
  <si>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</si>
  <si>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</si>
  <si>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</si>
  <si>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</si>
  <si>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</si>
  <si>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</si>
  <si>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</si>
  <si>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</si>
  <si>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</si>
  <si>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</si>
  <si>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</si>
  <si>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</si>
  <si>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</si>
  <si>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</si>
  <si>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</si>
  <si>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</si>
  <si>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</si>
  <si>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</si>
  <si>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</si>
  <si>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</si>
  <si>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</si>
  <si>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</si>
  <si>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</si>
  <si>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</si>
  <si>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</si>
  <si>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</si>
  <si>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</si>
  <si>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</si>
  <si>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</si>
  <si>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</si>
  <si>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</si>
  <si>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</si>
  <si>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</si>
  <si>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</si>
  <si>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</si>
  <si>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千葉県八街市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</si>
  <si>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</si>
  <si>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</si>
  <si>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</si>
  <si>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</si>
  <si>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</si>
  <si>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</si>
  <si>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</si>
  <si>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</si>
  <si>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</si>
  <si>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</si>
  <si>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</si>
  <si>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</si>
  <si>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</si>
  <si>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</si>
  <si>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</si>
  <si>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</si>
  <si>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</si>
  <si>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</si>
  <si>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</si>
  <si>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</si>
  <si>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</si>
  <si>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</si>
  <si>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</si>
  <si>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</si>
  <si>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</si>
  <si>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</si>
  <si>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</si>
  <si>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</si>
  <si>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</si>
  <si>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</si>
  <si>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</si>
  <si>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</si>
  <si>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</si>
  <si>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</si>
  <si>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</si>
  <si>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</si>
  <si>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</si>
  <si>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</si>
  <si>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</si>
  <si>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</si>
  <si>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</si>
  <si>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</si>
  <si>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</si>
  <si>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</si>
  <si>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</si>
  <si>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</si>
  <si>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</si>
  <si>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</si>
  <si>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</si>
  <si>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</si>
  <si>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</si>
  <si>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</si>
  <si>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</si>
  <si>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</si>
  <si>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</si>
  <si>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</si>
  <si>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</si>
  <si>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</si>
  <si>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</si>
  <si>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</si>
  <si>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</si>
  <si>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</si>
  <si>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</si>
  <si>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</si>
  <si>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</si>
  <si>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</si>
  <si>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</si>
  <si>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</si>
  <si>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</si>
  <si>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</si>
  <si>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</si>
  <si>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</si>
  <si>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</si>
  <si>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</si>
  <si>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</si>
  <si>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</si>
  <si>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</si>
  <si>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</si>
  <si>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</si>
  <si>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</si>
  <si>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</si>
  <si>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</si>
  <si>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</si>
  <si>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</si>
  <si>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</si>
  <si>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</si>
  <si>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</si>
  <si>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</si>
  <si>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</si>
  <si>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</si>
  <si>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</si>
  <si>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</si>
  <si>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</si>
  <si>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</si>
  <si>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</si>
  <si>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</si>
  <si>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</si>
  <si>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</si>
  <si>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</si>
  <si>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</si>
  <si>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</si>
  <si>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</si>
  <si>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</si>
  <si>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</si>
  <si>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</si>
  <si>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</si>
  <si>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</si>
  <si>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</si>
  <si>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</si>
  <si>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</si>
  <si>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</si>
  <si>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</si>
  <si>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</si>
  <si>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</si>
  <si>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</si>
  <si>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</si>
  <si>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</si>
  <si>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</si>
  <si>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</si>
  <si>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</si>
  <si>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</si>
  <si>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</si>
  <si>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</si>
  <si>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</si>
  <si>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</si>
  <si>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</si>
  <si>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</si>
  <si>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</si>
  <si>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</si>
  <si>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</si>
  <si>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</si>
  <si>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</si>
  <si>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</si>
  <si>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</si>
  <si>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</si>
  <si>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</si>
  <si>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</si>
  <si>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</si>
  <si>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</si>
  <si>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</si>
  <si>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</si>
  <si>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</si>
  <si>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</si>
  <si>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</si>
  <si>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</si>
  <si>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</si>
  <si>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</si>
  <si>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</si>
  <si>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</si>
  <si>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</si>
  <si>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</si>
  <si>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</si>
  <si>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</si>
  <si>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</si>
  <si>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</si>
  <si>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</si>
  <si>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</si>
  <si>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</si>
  <si>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</si>
  <si>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</si>
  <si>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</si>
  <si>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</si>
  <si>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</si>
  <si>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</si>
  <si>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</si>
  <si>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</si>
  <si>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</si>
  <si>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</si>
  <si>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</si>
  <si>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</si>
  <si>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</si>
  <si>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</si>
  <si>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</si>
  <si>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</si>
  <si>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7.52</t>
  </si>
  <si>
    <t>▲ 1.70</t>
  </si>
  <si>
    <t>▲ 1.20</t>
  </si>
  <si>
    <t>▲ 0.57</t>
  </si>
  <si>
    <t>▲ 13.79</t>
  </si>
  <si>
    <t>水道事業会計</t>
  </si>
  <si>
    <t>一般会計</t>
  </si>
  <si>
    <t>介護保険特別会計</t>
  </si>
  <si>
    <t>国民健康保険特別会計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</si>
  <si>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</si>
  <si>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</si>
  <si>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</si>
  <si>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</si>
  <si>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</si>
  <si>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</si>
  <si>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</si>
  <si>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</si>
  <si>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</si>
  <si>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</si>
  <si>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</si>
  <si>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</si>
  <si>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</si>
  <si>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</si>
  <si>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</si>
  <si>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</si>
  <si>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印旛広域市町村圏事務組合（一般会計）</t>
  </si>
  <si>
    <t>印旛広域市町村圏事務組合（水道用水供給事業）</t>
  </si>
  <si>
    <t>印旛衛生施設管理組合</t>
  </si>
  <si>
    <t>佐倉市八街市酒々井町消防組合</t>
  </si>
  <si>
    <t>-</t>
    <phoneticPr fontId="2"/>
  </si>
  <si>
    <t>公共施設等整備基金</t>
    <rPh sb="0" eb="2">
      <t>コウキョウ</t>
    </rPh>
    <rPh sb="2" eb="4">
      <t>シセツ</t>
    </rPh>
    <rPh sb="4" eb="5">
      <t>トウ</t>
    </rPh>
    <rPh sb="5" eb="7">
      <t>セイビ</t>
    </rPh>
    <rPh sb="7" eb="9">
      <t>キキン</t>
    </rPh>
    <phoneticPr fontId="5"/>
  </si>
  <si>
    <t>落花生の郷やちまた応援寄附金によるまちづくり基金</t>
    <rPh sb="0" eb="3">
      <t>ラッカセイ</t>
    </rPh>
    <rPh sb="4" eb="5">
      <t>サト</t>
    </rPh>
    <rPh sb="9" eb="14">
      <t>オウエンキフキン</t>
    </rPh>
    <rPh sb="22" eb="24">
      <t>キキン</t>
    </rPh>
    <phoneticPr fontId="2"/>
  </si>
  <si>
    <t>地域福祉基金</t>
    <rPh sb="0" eb="6">
      <t>チイキフクシキキン</t>
    </rPh>
    <phoneticPr fontId="2"/>
  </si>
  <si>
    <t>青少年育成基金</t>
    <rPh sb="0" eb="7">
      <t>セイショウネンイクセイキキン</t>
    </rPh>
    <phoneticPr fontId="2"/>
  </si>
  <si>
    <t>森林環境整備基金</t>
    <rPh sb="0" eb="8">
      <t>シンリンカンキョウセイビキキン</t>
    </rPh>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</si>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</sst>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D21B-4FAD-9D83-53782CECE5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34057</c:v>
                </c:pt>
                <c:pt idx="1">
                  <c:v>32077</c:v>
                </c:pt>
                <c:pt idx="2">
                  <c:v>27521</c:v>
                </c:pt>
                <c:pt idx="3">
                  <c:v>53962</c:v>
                </c:pt>
                <c:pt idx="4">
                  <c:v>35768</c:v>
                </c:pt>
              </c:numCache>
            </c:numRef>
          </c:val>
          <c:smooth val="0"/>
          <c:extLst>
            <c:ext xmlns:c16="http://schemas.microsoft.com/office/drawing/2014/chart" uri="{C3380CC4-5D6E-409C-BE32-E72D297353CC}">
              <c16:uniqueId val="{00000001-D21B-4FAD-9D83-53782CECE5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c:v>
                </c:pt>
                <c:pt idx="1">
                  <c:v>7.74</c:v>
                </c:pt>
                <c:pt idx="2">
                  <c:v>7.31</c:v>
                </c:pt>
                <c:pt idx="3">
                  <c:v>10.09</c:v>
                </c:pt>
                <c:pt idx="4">
                  <c:v>4.3</c:v>
                </c:pt>
              </c:numCache>
            </c:numRef>
          </c:val>
          <c:extLst>
            <c:ext xmlns:c16="http://schemas.microsoft.com/office/drawing/2014/chart" uri="{C3380CC4-5D6E-409C-BE32-E72D297353CC}">
              <c16:uniqueId val="{00000000-B3C1-48E0-87BB-1EFD979E20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17.09</c:v>
                </c:pt>
                <c:pt idx="1">
                  <c:v>12.08</c:v>
                </c:pt>
                <c:pt idx="2">
                  <c:v>15.25</c:v>
                </c:pt>
                <c:pt idx="3">
                  <c:v>16.649999999999999</c:v>
                </c:pt>
                <c:pt idx="4">
                  <c:v>13.17</c:v>
                </c:pt>
              </c:numCache>
            </c:numRef>
          </c:val>
          <c:extLst>
            <c:ext xmlns:c16="http://schemas.microsoft.com/office/drawing/2014/chart" uri="{C3380CC4-5D6E-409C-BE32-E72D297353CC}">
              <c16:uniqueId val="{00000001-B3C1-48E0-87BB-1EFD979E20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-7.52</c:v>
                </c:pt>
                <c:pt idx="1">
                  <c:v>-1.7</c:v>
                </c:pt>
                <c:pt idx="2">
                  <c:v>-1.2</c:v>
                </c:pt>
                <c:pt idx="3">
                  <c:v>-0.56999999999999995</c:v>
                </c:pt>
                <c:pt idx="4">
                  <c:v>-13.79</c:v>
                </c:pt>
              </c:numCache>
            </c:numRef>
          </c:val>
          <c:smooth val="0"/>
          <c:extLst>
            <c:ext xmlns:c16="http://schemas.microsoft.com/office/drawing/2014/chart" uri="{C3380CC4-5D6E-409C-BE32-E72D297353CC}">
              <c16:uniqueId val="{00000002-B3C1-48E0-87BB-1EFD979E20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D8-45B7-B1E3-D843BFBC2A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D8-45B7-B1E3-D843BFBC2A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D8-45B7-B1E3-D843BFBC2A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D8-45B7-B1E3-D843BFBC2A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0.01</c:v>
                </c:pt>
                <c:pt idx="8">
                  <c:v>#N/A</c:v>
                </c:pt>
                <c:pt idx="9">
                  <c:v>0.25</c:v>
                </c:pt>
              </c:numCache>
            </c:numRef>
          </c:val>
          <c:extLst>
            <c:ext xmlns:c16="http://schemas.microsoft.com/office/drawing/2014/chart" uri="{C3380CC4-5D6E-409C-BE32-E72D297353CC}">
              <c16:uniqueId val="{00000004-57D8-45B7-B1E3-D843BFBC2A8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0.52</c:v>
                </c:pt>
                <c:pt idx="4">
                  <c:v>#N/A</c:v>
                </c:pt>
                <c:pt idx="5">
                  <c:v>0.69</c:v>
                </c:pt>
                <c:pt idx="6">
                  <c:v>#N/A</c:v>
                </c:pt>
                <c:pt idx="7">
                  <c:v>0.43</c:v>
                </c:pt>
                <c:pt idx="8">
                  <c:v>#N/A</c:v>
                </c:pt>
                <c:pt idx="9">
                  <c:v>0.56999999999999995</c:v>
                </c:pt>
              </c:numCache>
            </c:numRef>
          </c:val>
          <c:extLst>
            <c:ext xmlns:c16="http://schemas.microsoft.com/office/drawing/2014/chart" uri="{C3380CC4-5D6E-409C-BE32-E72D297353CC}">
              <c16:uniqueId val="{00000005-57D8-45B7-B1E3-D843BFBC2A8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1.48</c:v>
                </c:pt>
                <c:pt idx="4">
                  <c:v>#N/A</c:v>
                </c:pt>
                <c:pt idx="5">
                  <c:v>0.72</c:v>
                </c:pt>
                <c:pt idx="6">
                  <c:v>#N/A</c:v>
                </c:pt>
                <c:pt idx="7">
                  <c:v>0.61</c:v>
                </c:pt>
                <c:pt idx="8">
                  <c:v>#N/A</c:v>
                </c:pt>
                <c:pt idx="9">
                  <c:v>0.56999999999999995</c:v>
                </c:pt>
              </c:numCache>
            </c:numRef>
          </c:val>
          <c:extLst>
            <c:ext xmlns:c16="http://schemas.microsoft.com/office/drawing/2014/chart" uri="{C3380CC4-5D6E-409C-BE32-E72D297353CC}">
              <c16:uniqueId val="{00000006-57D8-45B7-B1E3-D843BFBC2A8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0.56999999999999995</c:v>
                </c:pt>
                <c:pt idx="2">
                  <c:v>#N/A</c:v>
                </c:pt>
                <c:pt idx="3">
                  <c:v>0.98</c:v>
                </c:pt>
                <c:pt idx="4">
                  <c:v>#N/A</c:v>
                </c:pt>
                <c:pt idx="5">
                  <c:v>0.32</c:v>
                </c:pt>
                <c:pt idx="6">
                  <c:v>#N/A</c:v>
                </c:pt>
                <c:pt idx="7">
                  <c:v>1.41</c:v>
                </c:pt>
                <c:pt idx="8">
                  <c:v>#N/A</c:v>
                </c:pt>
                <c:pt idx="9">
                  <c:v>1.1499999999999999</c:v>
                </c:pt>
              </c:numCache>
            </c:numRef>
          </c:val>
          <c:extLst>
            <c:ext xmlns:c16="http://schemas.microsoft.com/office/drawing/2014/chart" uri="{C3380CC4-5D6E-409C-BE32-E72D297353CC}">
              <c16:uniqueId val="{00000007-57D8-45B7-B1E3-D843BFBC2A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3.19</c:v>
                </c:pt>
                <c:pt idx="2">
                  <c:v>#N/A</c:v>
                </c:pt>
                <c:pt idx="3">
                  <c:v>7.67</c:v>
                </c:pt>
                <c:pt idx="4">
                  <c:v>#N/A</c:v>
                </c:pt>
                <c:pt idx="5">
                  <c:v>7.3</c:v>
                </c:pt>
                <c:pt idx="6">
                  <c:v>#N/A</c:v>
                </c:pt>
                <c:pt idx="7">
                  <c:v>10.08</c:v>
                </c:pt>
                <c:pt idx="8">
                  <c:v>#N/A</c:v>
                </c:pt>
                <c:pt idx="9">
                  <c:v>4.3</c:v>
                </c:pt>
              </c:numCache>
            </c:numRef>
          </c:val>
          <c:extLst>
            <c:ext xmlns:c16="http://schemas.microsoft.com/office/drawing/2014/chart" uri="{C3380CC4-5D6E-409C-BE32-E72D297353CC}">
              <c16:uniqueId val="{00000008-57D8-45B7-B1E3-D843BFBC2A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3.82</c:v>
                </c:pt>
                <c:pt idx="4">
                  <c:v>#N/A</c:v>
                </c:pt>
                <c:pt idx="5">
                  <c:v>4.75</c:v>
                </c:pt>
                <c:pt idx="6">
                  <c:v>#N/A</c:v>
                </c:pt>
                <c:pt idx="7">
                  <c:v>6.19</c:v>
                </c:pt>
                <c:pt idx="8">
                  <c:v>#N/A</c:v>
                </c:pt>
                <c:pt idx="9">
                  <c:v>6.37</c:v>
                </c:pt>
              </c:numCache>
            </c:numRef>
          </c:val>
          <c:extLst>
            <c:ext xmlns:c16="http://schemas.microsoft.com/office/drawing/2014/chart" uri="{C3380CC4-5D6E-409C-BE32-E72D297353CC}">
              <c16:uniqueId val="{00000009-57D8-45B7-B1E3-D843BFBC2A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1548</c:v>
                </c:pt>
                <c:pt idx="5">
                  <c:v>1521</c:v>
                </c:pt>
                <c:pt idx="8">
                  <c:v>1449</c:v>
                </c:pt>
                <c:pt idx="11">
                  <c:v>1403</c:v>
                </c:pt>
                <c:pt idx="14">
                  <c:v>1429</c:v>
                </c:pt>
              </c:numCache>
            </c:numRef>
          </c:val>
          <c:extLst>
            <c:ext xmlns:c16="http://schemas.microsoft.com/office/drawing/2014/chart" uri="{C3380CC4-5D6E-409C-BE32-E72D297353CC}">
              <c16:uniqueId val="{00000000-389D-4FAC-9BF7-438F8382CF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9D-4FAC-9BF7-438F8382CF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c:v>
                </c:pt>
                <c:pt idx="6">
                  <c:v>1</c:v>
                </c:pt>
                <c:pt idx="9">
                  <c:v>4</c:v>
                </c:pt>
                <c:pt idx="12">
                  <c:v>132</c:v>
                </c:pt>
              </c:numCache>
            </c:numRef>
          </c:val>
          <c:extLst>
            <c:ext xmlns:c16="http://schemas.microsoft.com/office/drawing/2014/chart" uri="{C3380CC4-5D6E-409C-BE32-E72D297353CC}">
              <c16:uniqueId val="{00000002-389D-4FAC-9BF7-438F8382CF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122</c:v>
                </c:pt>
                <c:pt idx="3">
                  <c:v>113</c:v>
                </c:pt>
                <c:pt idx="6">
                  <c:v>107</c:v>
                </c:pt>
                <c:pt idx="9">
                  <c:v>101</c:v>
                </c:pt>
                <c:pt idx="12">
                  <c:v>91</c:v>
                </c:pt>
              </c:numCache>
            </c:numRef>
          </c:val>
          <c:extLst>
            <c:ext xmlns:c16="http://schemas.microsoft.com/office/drawing/2014/chart" uri="{C3380CC4-5D6E-409C-BE32-E72D297353CC}">
              <c16:uniqueId val="{00000003-389D-4FAC-9BF7-438F8382CF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293</c:v>
                </c:pt>
                <c:pt idx="3">
                  <c:v>251</c:v>
                </c:pt>
                <c:pt idx="6">
                  <c:v>276</c:v>
                </c:pt>
                <c:pt idx="9">
                  <c:v>221</c:v>
                </c:pt>
                <c:pt idx="12">
                  <c:v>254</c:v>
                </c:pt>
              </c:numCache>
            </c:numRef>
          </c:val>
          <c:extLst>
            <c:ext xmlns:c16="http://schemas.microsoft.com/office/drawing/2014/chart" uri="{C3380CC4-5D6E-409C-BE32-E72D297353CC}">
              <c16:uniqueId val="{00000004-389D-4FAC-9BF7-438F8382CF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9D-4FAC-9BF7-438F8382CF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9D-4FAC-9BF7-438F8382CF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1871</c:v>
                </c:pt>
                <c:pt idx="3">
                  <c:v>2011</c:v>
                </c:pt>
                <c:pt idx="6">
                  <c:v>1902</c:v>
                </c:pt>
                <c:pt idx="9">
                  <c:v>1903</c:v>
                </c:pt>
                <c:pt idx="12">
                  <c:v>1910</c:v>
                </c:pt>
              </c:numCache>
            </c:numRef>
          </c:val>
          <c:extLst>
            <c:ext xmlns:c16="http://schemas.microsoft.com/office/drawing/2014/chart" uri="{C3380CC4-5D6E-409C-BE32-E72D297353CC}">
              <c16:uniqueId val="{00000007-389D-4FAC-9BF7-438F8382CF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738</c:v>
                </c:pt>
                <c:pt idx="2">
                  <c:v>#N/A</c:v>
                </c:pt>
                <c:pt idx="3">
                  <c:v>#N/A</c:v>
                </c:pt>
                <c:pt idx="4">
                  <c:v>855</c:v>
                </c:pt>
                <c:pt idx="5">
                  <c:v>#N/A</c:v>
                </c:pt>
                <c:pt idx="6">
                  <c:v>#N/A</c:v>
                </c:pt>
                <c:pt idx="7">
                  <c:v>837</c:v>
                </c:pt>
                <c:pt idx="8">
                  <c:v>#N/A</c:v>
                </c:pt>
                <c:pt idx="9">
                  <c:v>#N/A</c:v>
                </c:pt>
                <c:pt idx="10">
                  <c:v>826</c:v>
                </c:pt>
                <c:pt idx="11">
                  <c:v>#N/A</c:v>
                </c:pt>
                <c:pt idx="12">
                  <c:v>#N/A</c:v>
                </c:pt>
                <c:pt idx="13">
                  <c:v>958</c:v>
                </c:pt>
                <c:pt idx="14">
                  <c:v>#N/A</c:v>
                </c:pt>
              </c:numCache>
            </c:numRef>
          </c:val>
          <c:smooth val="0"/>
          <c:extLst>
            <c:ext xmlns:c16="http://schemas.microsoft.com/office/drawing/2014/chart" uri="{C3380CC4-5D6E-409C-BE32-E72D297353CC}">
              <c16:uniqueId val="{00000008-389D-4FAC-9BF7-438F8382CF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16187</c:v>
                </c:pt>
                <c:pt idx="5">
                  <c:v>16054</c:v>
                </c:pt>
                <c:pt idx="8">
                  <c:v>16918</c:v>
                </c:pt>
                <c:pt idx="11">
                  <c:v>16331</c:v>
                </c:pt>
                <c:pt idx="14">
                  <c:v>15320</c:v>
                </c:pt>
              </c:numCache>
            </c:numRef>
          </c:val>
          <c:extLst>
            <c:ext xmlns:c16="http://schemas.microsoft.com/office/drawing/2014/chart" uri="{C3380CC4-5D6E-409C-BE32-E72D297353CC}">
              <c16:uniqueId val="{00000000-000A-4833-9FF9-6C59FDBB2E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996</c:v>
                </c:pt>
                <c:pt idx="5">
                  <c:v>904</c:v>
                </c:pt>
                <c:pt idx="8">
                  <c:v>806</c:v>
                </c:pt>
                <c:pt idx="11">
                  <c:v>540</c:v>
                </c:pt>
                <c:pt idx="14">
                  <c:v>666</c:v>
                </c:pt>
              </c:numCache>
            </c:numRef>
          </c:val>
          <c:extLst>
            <c:ext xmlns:c16="http://schemas.microsoft.com/office/drawing/2014/chart" uri="{C3380CC4-5D6E-409C-BE32-E72D297353CC}">
              <c16:uniqueId val="{00000001-000A-4833-9FF9-6C59FDBB2E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3321</c:v>
                </c:pt>
                <c:pt idx="5">
                  <c:v>3262</c:v>
                </c:pt>
                <c:pt idx="8">
                  <c:v>4062</c:v>
                </c:pt>
                <c:pt idx="11">
                  <c:v>4384</c:v>
                </c:pt>
                <c:pt idx="14">
                  <c:v>4174</c:v>
                </c:pt>
              </c:numCache>
            </c:numRef>
          </c:val>
          <c:extLst>
            <c:ext xmlns:c16="http://schemas.microsoft.com/office/drawing/2014/chart" uri="{C3380CC4-5D6E-409C-BE32-E72D297353CC}">
              <c16:uniqueId val="{00000002-000A-4833-9FF9-6C59FDBB2E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0A-4833-9FF9-6C59FDBB2E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0A-4833-9FF9-6C59FDBB2E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c:v>
                </c:pt>
                <c:pt idx="3">
                  <c:v>14</c:v>
                </c:pt>
                <c:pt idx="6">
                  <c:v>11</c:v>
                </c:pt>
                <c:pt idx="9">
                  <c:v>10</c:v>
                </c:pt>
                <c:pt idx="12">
                  <c:v>8</c:v>
                </c:pt>
              </c:numCache>
            </c:numRef>
          </c:val>
          <c:extLst>
            <c:ext xmlns:c16="http://schemas.microsoft.com/office/drawing/2014/chart" uri="{C3380CC4-5D6E-409C-BE32-E72D297353CC}">
              <c16:uniqueId val="{00000005-000A-4833-9FF9-6C59FDBB2E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1818</c:v>
                </c:pt>
                <c:pt idx="3">
                  <c:v>2032</c:v>
                </c:pt>
                <c:pt idx="6">
                  <c:v>2268</c:v>
                </c:pt>
                <c:pt idx="9">
                  <c:v>2622</c:v>
                </c:pt>
                <c:pt idx="12">
                  <c:v>2955</c:v>
                </c:pt>
              </c:numCache>
            </c:numRef>
          </c:val>
          <c:extLst>
            <c:ext xmlns:c16="http://schemas.microsoft.com/office/drawing/2014/chart" uri="{C3380CC4-5D6E-409C-BE32-E72D297353CC}">
              <c16:uniqueId val="{00000006-000A-4833-9FF9-6C59FDBB2E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499</c:v>
                </c:pt>
                <c:pt idx="3">
                  <c:v>442</c:v>
                </c:pt>
                <c:pt idx="6">
                  <c:v>440</c:v>
                </c:pt>
                <c:pt idx="9">
                  <c:v>470</c:v>
                </c:pt>
                <c:pt idx="12">
                  <c:v>405</c:v>
                </c:pt>
              </c:numCache>
            </c:numRef>
          </c:val>
          <c:extLst>
            <c:ext xmlns:c16="http://schemas.microsoft.com/office/drawing/2014/chart" uri="{C3380CC4-5D6E-409C-BE32-E72D297353CC}">
              <c16:uniqueId val="{00000007-000A-4833-9FF9-6C59FDBB2E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3473</c:v>
                </c:pt>
                <c:pt idx="3">
                  <c:v>3209</c:v>
                </c:pt>
                <c:pt idx="6">
                  <c:v>2989</c:v>
                </c:pt>
                <c:pt idx="9">
                  <c:v>1711</c:v>
                </c:pt>
                <c:pt idx="12">
                  <c:v>2225</c:v>
                </c:pt>
              </c:numCache>
            </c:numRef>
          </c:val>
          <c:extLst>
            <c:ext xmlns:c16="http://schemas.microsoft.com/office/drawing/2014/chart" uri="{C3380CC4-5D6E-409C-BE32-E72D297353CC}">
              <c16:uniqueId val="{00000008-000A-4833-9FF9-6C59FDBB2E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1987</c:v>
                </c:pt>
                <c:pt idx="9">
                  <c:v>1979</c:v>
                </c:pt>
                <c:pt idx="12">
                  <c:v>1847</c:v>
                </c:pt>
              </c:numCache>
            </c:numRef>
          </c:val>
          <c:extLst>
            <c:ext xmlns:c16="http://schemas.microsoft.com/office/drawing/2014/chart" uri="{C3380CC4-5D6E-409C-BE32-E72D297353CC}">
              <c16:uniqueId val="{00000009-000A-4833-9FF9-6C59FDBB2E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18188</c:v>
                </c:pt>
                <c:pt idx="3">
                  <c:v>18113</c:v>
                </c:pt>
                <c:pt idx="6">
                  <c:v>18027</c:v>
                </c:pt>
                <c:pt idx="9">
                  <c:v>18839</c:v>
                </c:pt>
                <c:pt idx="12">
                  <c:v>18565</c:v>
                </c:pt>
              </c:numCache>
            </c:numRef>
          </c:val>
          <c:extLst>
            <c:ext xmlns:c16="http://schemas.microsoft.com/office/drawing/2014/chart" uri="{C3380CC4-5D6E-409C-BE32-E72D297353CC}">
              <c16:uniqueId val="{0000000A-000A-4833-9FF9-6C59FDBB2E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3498</c:v>
                </c:pt>
                <c:pt idx="2">
                  <c:v>#N/A</c:v>
                </c:pt>
                <c:pt idx="3">
                  <c:v>#N/A</c:v>
                </c:pt>
                <c:pt idx="4">
                  <c:v>3591</c:v>
                </c:pt>
                <c:pt idx="5">
                  <c:v>#N/A</c:v>
                </c:pt>
                <c:pt idx="6">
                  <c:v>#N/A</c:v>
                </c:pt>
                <c:pt idx="7">
                  <c:v>3936</c:v>
                </c:pt>
                <c:pt idx="8">
                  <c:v>#N/A</c:v>
                </c:pt>
                <c:pt idx="9">
                  <c:v>#N/A</c:v>
                </c:pt>
                <c:pt idx="10">
                  <c:v>4376</c:v>
                </c:pt>
                <c:pt idx="11">
                  <c:v>#N/A</c:v>
                </c:pt>
                <c:pt idx="12">
                  <c:v>#N/A</c:v>
                </c:pt>
                <c:pt idx="13">
                  <c:v>5844</c:v>
                </c:pt>
                <c:pt idx="14">
                  <c:v>#N/A</c:v>
                </c:pt>
              </c:numCache>
            </c:numRef>
          </c:val>
          <c:smooth val="0"/>
          <c:extLst>
            <c:ext xmlns:c16="http://schemas.microsoft.com/office/drawing/2014/chart" uri="{C3380CC4-5D6E-409C-BE32-E72D297353CC}">
              <c16:uniqueId val="{0000000B-000A-4833-9FF9-6C59FDBB2E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2180</c:v>
                </c:pt>
                <c:pt idx="1">
                  <c:v>2333</c:v>
                </c:pt>
                <c:pt idx="2">
                  <c:v>1877</c:v>
                </c:pt>
              </c:numCache>
            </c:numRef>
          </c:val>
          <c:extLst>
            <c:ext xmlns:c16="http://schemas.microsoft.com/office/drawing/2014/chart" uri="{C3380CC4-5D6E-409C-BE32-E72D297353CC}">
              <c16:uniqueId val="{00000000-94A6-43D8-85D8-CCD24C6A8C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94A6-43D8-85D8-CCD24C6A8C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c:v>
                </c:pt>
                <c:pt idx="1">
                  <c:v>301</c:v>
                </c:pt>
                <c:pt idx="2">
                  <c:v>378</c:v>
                </c:pt>
              </c:numCache>
            </c:numRef>
          </c:val>
          <c:extLst>
            <c:ext xmlns:c16="http://schemas.microsoft.com/office/drawing/2014/chart" uri="{C3380CC4-5D6E-409C-BE32-E72D297353CC}">
              <c16:uniqueId val="{00000002-94A6-43D8-85D8-CCD24C6A8C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本市の基幹産業は農業であり、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新たな財源を確保することが出来ていない状況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、財政基盤が弱く、交付税に依存する状況が続いている。令和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年で若干の改善が見られたが、普通交付税における需要科目の増加により、令和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年度以降は悪化している。国の税収が伸びていることから、しばらくはこの状況は続くと思われる。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3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143328</xdr:rowOff>
    </xdr:from>
    <xdr:to>
      <xdr:col>11</xdr:col>
      <xdr:colOff>82550</xdr:colOff>
      <xdr:row>39</xdr:row>
      <xdr:rowOff>73478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58255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年度に地方交付税およびその他交付金の一般財源収入が増えたことから大きく数値が下がったが、扶助費や人件費の伸びにより令和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年度も、障害者自立支援給付事業費の増加等による扶助費の増や一部事務組合への負担金の増加等による補助費の増により上昇している。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これら義務的経費の伸びは深刻な状況であり、来年度以降再度数値の上昇が予測され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歳出面において抜本的な改善を図る必要がある。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155448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63</xdr:row>
      <xdr:rowOff>22606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50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22606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19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連続して増加傾向にあ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再任用職員・会計年度任用職員の人件費増加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及びコロナ関連事業による物件費の増加が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年度の減少は令和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年度までのコロナ関連事業が終了し物件費が減少となったことが要因である。いずれにせよ昨今の人件費・物価高騰の影響により、人件費や物件費の増加傾向は続くと予想されることから、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88015</xdr:rowOff>
    </xdr:from>
    <xdr:to>
      <xdr:col>23</xdr:col>
      <xdr:colOff>133350</xdr:colOff>
      <xdr:row>81</xdr:row>
      <xdr:rowOff>120718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5465"/>
          <a:ext cx="8382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75603</xdr:rowOff>
    </xdr:from>
    <xdr:to>
      <xdr:col>19</xdr:col>
      <xdr:colOff>133350</xdr:colOff>
      <xdr:row>81</xdr:row>
      <xdr:rowOff>120718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3053"/>
          <a:ext cx="8890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41573</xdr:rowOff>
    </xdr:from>
    <xdr:to>
      <xdr:col>15</xdr:col>
      <xdr:colOff>82550</xdr:colOff>
      <xdr:row>81</xdr:row>
      <xdr:rowOff>75603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29023"/>
          <a:ext cx="8890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131559</xdr:rowOff>
    </xdr:from>
    <xdr:to>
      <xdr:col>11</xdr:col>
      <xdr:colOff>31750</xdr:colOff>
      <xdr:row>81</xdr:row>
      <xdr:rowOff>41573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47559"/>
          <a:ext cx="8890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37215</xdr:rowOff>
    </xdr:from>
    <xdr:to>
      <xdr:col>23</xdr:col>
      <xdr:colOff>184150</xdr:colOff>
      <xdr:row>81</xdr:row>
      <xdr:rowOff>138815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129942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69918</xdr:rowOff>
    </xdr:from>
    <xdr:to>
      <xdr:col>19</xdr:col>
      <xdr:colOff>184150</xdr:colOff>
      <xdr:row>82</xdr:row>
      <xdr:rowOff>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10245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24803</xdr:rowOff>
    </xdr:from>
    <xdr:to>
      <xdr:col>15</xdr:col>
      <xdr:colOff>133350</xdr:colOff>
      <xdr:row>81</xdr:row>
      <xdr:rowOff>126403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136580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162223</xdr:rowOff>
    </xdr:from>
    <xdr:to>
      <xdr:col>11</xdr:col>
      <xdr:colOff>82550</xdr:colOff>
      <xdr:row>81</xdr:row>
      <xdr:rowOff>92373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80759</xdr:rowOff>
    </xdr:from>
    <xdr:to>
      <xdr:col>7</xdr:col>
      <xdr:colOff>31750</xdr:colOff>
      <xdr:row>81</xdr:row>
      <xdr:rowOff>10909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21086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、全国市平均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85271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類似団体平均、千葉県平均をともに下回っているが、過去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年度は退職者数が多かった一方で、新規採用者数が比較的少なかったことから若干の減少となった。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人を基準として、現状の職員数を維持していくことを基本としている。一方で人口減少の影響が想定され、この数値は今後も徐々に増加していくことが予想される。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158690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4109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158690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3305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146050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192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132262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北総中央用水土地改良事業建設費負担金の本格的な償還開始に伴う準元利償還金の増加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単年度の実質公債費比率が上昇するとともに、三ヶ年平均も上昇した。令和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年度に実施した小中学校空調設備整備事業の償還終了となる令和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年度以降もクリーンセンター基幹改良事業に関する地方債の元金償還開始により上昇傾向となると予想される。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23585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12095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160565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以降、類似団体平均を上回るとともに、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支給予定額に係る一般会計の負担見込額が増加したことによる将来負担額の増加、および臨時財政対策債の交付税算入見込額等が減少するなどによる充当可能財源の減少により、数値が大きく上昇した。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地方債残高については、臨時財政対策債の借入額が今後減少することから減少が予想され、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従って将来負担額も減少することから、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徐々に下がっていくと思われる。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137886</xdr:rowOff>
    </xdr:from>
    <xdr:to>
      <xdr:col>81</xdr:col>
      <xdr:colOff>44450</xdr:colOff>
      <xdr:row>16</xdr:row>
      <xdr:rowOff>89384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709636"/>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90775</xdr:rowOff>
    </xdr:from>
    <xdr:to>
      <xdr:col>77</xdr:col>
      <xdr:colOff>44450</xdr:colOff>
      <xdr:row>15</xdr:row>
      <xdr:rowOff>137886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662525"/>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78135</xdr:rowOff>
    </xdr:from>
    <xdr:to>
      <xdr:col>72</xdr:col>
      <xdr:colOff>203200</xdr:colOff>
      <xdr:row>15</xdr:row>
      <xdr:rowOff>90775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64988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78135</xdr:rowOff>
    </xdr:from>
    <xdr:to>
      <xdr:col>68</xdr:col>
      <xdr:colOff>152400</xdr:colOff>
      <xdr:row>15</xdr:row>
      <xdr:rowOff>82731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64988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38584</xdr:rowOff>
    </xdr:from>
    <xdr:to>
      <xdr:col>81</xdr:col>
      <xdr:colOff>95250</xdr:colOff>
      <xdr:row>16</xdr:row>
      <xdr:rowOff>140184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10661</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75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87086</xdr:rowOff>
    </xdr:from>
    <xdr:to>
      <xdr:col>77</xdr:col>
      <xdr:colOff>95250</xdr:colOff>
      <xdr:row>16</xdr:row>
      <xdr:rowOff>17236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2013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74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39975</xdr:rowOff>
    </xdr:from>
    <xdr:to>
      <xdr:col>73</xdr:col>
      <xdr:colOff>44450</xdr:colOff>
      <xdr:row>15</xdr:row>
      <xdr:rowOff>141575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126352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6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27335</xdr:rowOff>
    </xdr:from>
    <xdr:to>
      <xdr:col>68</xdr:col>
      <xdr:colOff>203200</xdr:colOff>
      <xdr:row>15</xdr:row>
      <xdr:rowOff>128935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113712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6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年度は物件費の非常勤職員賃金として計上されていた分が会計年度職員給与として上乗せされた為、増加となり、また令和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年度は、人件費自体は若干増加したが、分母である経常一般財源の金額が増加したため減少となっている。令和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年度以降は再任用職員・会計年度任用職員人件費の増加による上昇であり、今後もこの傾向は続くと思われる。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物件費は類似団体よりも大きい水準が続いている。令和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年度に大きく減少しているのは、非常勤職員の賃金が会計年度任用職員人件費へ振り替わったことによる。令和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年度は物件費自体は若干の増加となったが、やはり分母である経常一般財源の金額の増加により数値としては減少している。令和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燃料費、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そして給食賄材料費の高騰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この傾向は今後も続くと思われる。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57150</xdr:rowOff>
    </xdr:from>
    <xdr:to>
      <xdr:col>82</xdr:col>
      <xdr:colOff>107950</xdr:colOff>
      <xdr:row>19</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0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類似団体と比較して高い傾向にある。コロナ禍による影響で令和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年度には減少したが、令和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年度以降は、再度増加傾向にある。令和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年度は障害者自立支援給付事業費の市内事業所の増加に伴う利用費の増や子ども医療費助成事業費の受給券対象年齢が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歳まで引き上げられたことによる増等の理由により、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％の増加となった。今後も増加傾向は続くと思われる。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78994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143002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784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92202</xdr:rowOff>
    </xdr:from>
    <xdr:to>
      <xdr:col>6</xdr:col>
      <xdr:colOff>171450</xdr:colOff>
      <xdr:row>58</xdr:row>
      <xdr:rowOff>22352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維持補修費及び特別会計への繰出金が計上されている。令和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年度に減少したのは下水道事業が法適化したことが影響している。令和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年度はやはり分母である経常一般財源の金額の増加によって減少している。令和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年度は国民健康保険特別会計への繰出金の増加が要因である。高齢化により後期高齢者医療特別会計及び介護保険特別会計への繰出金の増加が予想されることから、長期的に増加していくと思われる。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56</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7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年度は下水道事業が法適化したことから、数値が増加したが、令和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年度は分母である経常一般財源の金額が増加したため、減少となっている。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年度については、一部事務組合の人件費増加による負担金の増による影響である。令和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一部事務組合や公営企業会計への負担金の影響を大きく受ける数値であり、当市の都合だけで減少させることは難しいが、削減に努めたい。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公債費は類似団体と比較して低い傾向にある。令和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年度は令和元年度台風災害による災害復旧事業債の元金償還が開始されたことから増加となった。令和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年度は老人福祉センター整備事業に係る地方債の元金償還開始により増加傾向となっている。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今後も、クリーンセンター基幹改良工事に係る地方債の元金償還が開始される令和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年度以降増加が予想される。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158750</xdr:rowOff>
    </xdr:from>
    <xdr:to>
      <xdr:col>24</xdr:col>
      <xdr:colOff>25400</xdr:colOff>
      <xdr:row>74</xdr:row>
      <xdr:rowOff>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67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73</xdr:row>
      <xdr:rowOff>158750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66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661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73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120650</xdr:rowOff>
    </xdr:from>
    <xdr:to>
      <xdr:col>24</xdr:col>
      <xdr:colOff>76200</xdr:colOff>
      <xdr:row>74</xdr:row>
      <xdr:rowOff>50800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107950</xdr:rowOff>
    </xdr:from>
    <xdr:to>
      <xdr:col>20</xdr:col>
      <xdr:colOff>38100</xdr:colOff>
      <xdr:row>74</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9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当市は資産が少なく、それに伴う維持・改修費も少なく済むことから結果として公債費が比較的少ない傾向にある。しかし現状として、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級以上の職員数が多い点などから人件費やその他経費が他団体より高い傾向が続いている。このグラフにおいても、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減少傾向が続い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の増加の影響により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類似団体等との差は開きつつある。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79</xdr:row>
      <xdr:rowOff>158024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3275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159657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2939"/>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120469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2939"/>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120469</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93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107224</xdr:rowOff>
    </xdr:from>
    <xdr:to>
      <xdr:col>82</xdr:col>
      <xdr:colOff>158750</xdr:colOff>
      <xdr:row>80</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79301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69669</xdr:rowOff>
    </xdr:from>
    <xdr:to>
      <xdr:col>69</xdr:col>
      <xdr:colOff>142875</xdr:colOff>
      <xdr:row>78</xdr:row>
      <xdr:rowOff>171269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156046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103975</xdr:rowOff>
    </xdr:from>
    <xdr:to>
      <xdr:col>29</xdr:col>
      <xdr:colOff>127000</xdr:colOff>
      <xdr:row>18</xdr:row>
      <xdr:rowOff>138671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7700"/>
          <a:ext cx="647700" cy="3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138671</xdr:rowOff>
    </xdr:from>
    <xdr:to>
      <xdr:col>26</xdr:col>
      <xdr:colOff>50800</xdr:colOff>
      <xdr:row>18</xdr:row>
      <xdr:rowOff>154445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2396"/>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154445</xdr:rowOff>
    </xdr:from>
    <xdr:to>
      <xdr:col>22</xdr:col>
      <xdr:colOff>114300</xdr:colOff>
      <xdr:row>19</xdr:row>
      <xdr:rowOff>9055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8170"/>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9055</xdr:rowOff>
    </xdr:from>
    <xdr:to>
      <xdr:col>18</xdr:col>
      <xdr:colOff>177800</xdr:colOff>
      <xdr:row>19</xdr:row>
      <xdr:rowOff>35014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4230"/>
          <a:ext cx="698500" cy="25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53175</xdr:rowOff>
    </xdr:from>
    <xdr:to>
      <xdr:col>29</xdr:col>
      <xdr:colOff>177800</xdr:colOff>
      <xdr:row>18</xdr:row>
      <xdr:rowOff>154775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25252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87871</xdr:rowOff>
    </xdr:from>
    <xdr:to>
      <xdr:col>26</xdr:col>
      <xdr:colOff>101600</xdr:colOff>
      <xdr:row>19</xdr:row>
      <xdr:rowOff>18021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103645</xdr:rowOff>
    </xdr:from>
    <xdr:to>
      <xdr:col>22</xdr:col>
      <xdr:colOff>165100</xdr:colOff>
      <xdr:row>19</xdr:row>
      <xdr:rowOff>33795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129705</xdr:rowOff>
    </xdr:from>
    <xdr:to>
      <xdr:col>19</xdr:col>
      <xdr:colOff>38100</xdr:colOff>
      <xdr:row>19</xdr:row>
      <xdr:rowOff>59855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155664</xdr:rowOff>
    </xdr:from>
    <xdr:to>
      <xdr:col>15</xdr:col>
      <xdr:colOff>101600</xdr:colOff>
      <xdr:row>19</xdr:row>
      <xdr:rowOff>85814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18872</xdr:rowOff>
    </xdr:from>
    <xdr:to>
      <xdr:col>29</xdr:col>
      <xdr:colOff>127000</xdr:colOff>
      <xdr:row>37</xdr:row>
      <xdr:rowOff>85591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43572"/>
          <a:ext cx="647700" cy="66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83044</xdr:rowOff>
    </xdr:from>
    <xdr:to>
      <xdr:col>26</xdr:col>
      <xdr:colOff>50800</xdr:colOff>
      <xdr:row>37</xdr:row>
      <xdr:rowOff>85591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07744"/>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80627</xdr:rowOff>
    </xdr:from>
    <xdr:to>
      <xdr:col>22</xdr:col>
      <xdr:colOff>114300</xdr:colOff>
      <xdr:row>37</xdr:row>
      <xdr:rowOff>83044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05327"/>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80627</xdr:rowOff>
    </xdr:from>
    <xdr:to>
      <xdr:col>18</xdr:col>
      <xdr:colOff>177800</xdr:colOff>
      <xdr:row>37</xdr:row>
      <xdr:rowOff>139050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5327"/>
          <a:ext cx="6985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139522</xdr:rowOff>
    </xdr:from>
    <xdr:to>
      <xdr:col>29</xdr:col>
      <xdr:colOff>177800</xdr:colOff>
      <xdr:row>37</xdr:row>
      <xdr:rowOff>69672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9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111599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34791</xdr:rowOff>
    </xdr:from>
    <xdr:to>
      <xdr:col>26</xdr:col>
      <xdr:colOff>101600</xdr:colOff>
      <xdr:row>37</xdr:row>
      <xdr:rowOff>136391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121168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32244</xdr:rowOff>
    </xdr:from>
    <xdr:to>
      <xdr:col>22</xdr:col>
      <xdr:colOff>165100</xdr:colOff>
      <xdr:row>37</xdr:row>
      <xdr:rowOff>133844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118621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29827</xdr:rowOff>
    </xdr:from>
    <xdr:to>
      <xdr:col>19</xdr:col>
      <xdr:colOff>38100</xdr:colOff>
      <xdr:row>37</xdr:row>
      <xdr:rowOff>131427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116204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88250</xdr:rowOff>
    </xdr:from>
    <xdr:to>
      <xdr:col>15</xdr:col>
      <xdr:colOff>101600</xdr:colOff>
      <xdr:row>37</xdr:row>
      <xdr:rowOff>189850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174627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155575</xdr:rowOff>
    </xdr:from>
    <xdr:to>
      <xdr:col>24</xdr:col>
      <xdr:colOff>63500</xdr:colOff>
      <xdr:row>38</xdr:row>
      <xdr:rowOff>171259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70675"/>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171259</xdr:rowOff>
    </xdr:from>
    <xdr:to>
      <xdr:col>19</xdr:col>
      <xdr:colOff>177800</xdr:colOff>
      <xdr:row>39</xdr:row>
      <xdr:rowOff>19901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86359"/>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19901</xdr:rowOff>
    </xdr:from>
    <xdr:to>
      <xdr:col>15</xdr:col>
      <xdr:colOff>50800</xdr:colOff>
      <xdr:row>39</xdr:row>
      <xdr:rowOff>45834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06451"/>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45834</xdr:rowOff>
    </xdr:from>
    <xdr:to>
      <xdr:col>10</xdr:col>
      <xdr:colOff>114300</xdr:colOff>
      <xdr:row>39</xdr:row>
      <xdr:rowOff>98196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32384"/>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104775</xdr:rowOff>
    </xdr:from>
    <xdr:to>
      <xdr:col>24</xdr:col>
      <xdr:colOff>114300</xdr:colOff>
      <xdr:row>39</xdr:row>
      <xdr:rowOff>34925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83202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120459</xdr:rowOff>
    </xdr:from>
    <xdr:to>
      <xdr:col>20</xdr:col>
      <xdr:colOff>38100</xdr:colOff>
      <xdr:row>39</xdr:row>
      <xdr:rowOff>50609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41736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140551</xdr:rowOff>
    </xdr:from>
    <xdr:to>
      <xdr:col>15</xdr:col>
      <xdr:colOff>101600</xdr:colOff>
      <xdr:row>39</xdr:row>
      <xdr:rowOff>70701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61828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166484</xdr:rowOff>
    </xdr:from>
    <xdr:to>
      <xdr:col>10</xdr:col>
      <xdr:colOff>165100</xdr:colOff>
      <xdr:row>39</xdr:row>
      <xdr:rowOff>96634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87761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47396</xdr:rowOff>
    </xdr:from>
    <xdr:to>
      <xdr:col>6</xdr:col>
      <xdr:colOff>38100</xdr:colOff>
      <xdr:row>39</xdr:row>
      <xdr:rowOff>148996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140123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106847</xdr:rowOff>
    </xdr:from>
    <xdr:to>
      <xdr:col>24</xdr:col>
      <xdr:colOff>63500</xdr:colOff>
      <xdr:row>58</xdr:row>
      <xdr:rowOff>35132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9497"/>
          <a:ext cx="8382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106847</xdr:rowOff>
    </xdr:from>
    <xdr:to>
      <xdr:col>19</xdr:col>
      <xdr:colOff>177800</xdr:colOff>
      <xdr:row>58</xdr:row>
      <xdr:rowOff>4091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9497"/>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4091</xdr:rowOff>
    </xdr:from>
    <xdr:to>
      <xdr:col>15</xdr:col>
      <xdr:colOff>50800</xdr:colOff>
      <xdr:row>58</xdr:row>
      <xdr:rowOff>40781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8191"/>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40781</xdr:rowOff>
    </xdr:from>
    <xdr:to>
      <xdr:col>10</xdr:col>
      <xdr:colOff>114300</xdr:colOff>
      <xdr:row>58</xdr:row>
      <xdr:rowOff>137447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488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155782</xdr:rowOff>
    </xdr:from>
    <xdr:to>
      <xdr:col>24</xdr:col>
      <xdr:colOff>114300</xdr:colOff>
      <xdr:row>58</xdr:row>
      <xdr:rowOff>85932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56047</xdr:rowOff>
    </xdr:from>
    <xdr:to>
      <xdr:col>20</xdr:col>
      <xdr:colOff>38100</xdr:colOff>
      <xdr:row>57</xdr:row>
      <xdr:rowOff>157647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148774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124741</xdr:rowOff>
    </xdr:from>
    <xdr:to>
      <xdr:col>15</xdr:col>
      <xdr:colOff>101600</xdr:colOff>
      <xdr:row>58</xdr:row>
      <xdr:rowOff>54891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161431</xdr:rowOff>
    </xdr:from>
    <xdr:to>
      <xdr:col>10</xdr:col>
      <xdr:colOff>165100</xdr:colOff>
      <xdr:row>58</xdr:row>
      <xdr:rowOff>91581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82708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86647</xdr:rowOff>
    </xdr:from>
    <xdr:to>
      <xdr:col>6</xdr:col>
      <xdr:colOff>38100</xdr:colOff>
      <xdr:row>59</xdr:row>
      <xdr:rowOff>16797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63988</xdr:rowOff>
    </xdr:from>
    <xdr:to>
      <xdr:col>24</xdr:col>
      <xdr:colOff>63500</xdr:colOff>
      <xdr:row>78</xdr:row>
      <xdr:rowOff>74504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708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68148</xdr:rowOff>
    </xdr:from>
    <xdr:to>
      <xdr:col>19</xdr:col>
      <xdr:colOff>177800</xdr:colOff>
      <xdr:row>78</xdr:row>
      <xdr:rowOff>74504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1248"/>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68148</xdr:rowOff>
    </xdr:from>
    <xdr:to>
      <xdr:col>15</xdr:col>
      <xdr:colOff>50800</xdr:colOff>
      <xdr:row>78</xdr:row>
      <xdr:rowOff>68331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12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58181</xdr:rowOff>
    </xdr:from>
    <xdr:to>
      <xdr:col>10</xdr:col>
      <xdr:colOff>114300</xdr:colOff>
      <xdr:row>78</xdr:row>
      <xdr:rowOff>68331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128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13188</xdr:rowOff>
    </xdr:from>
    <xdr:to>
      <xdr:col>24</xdr:col>
      <xdr:colOff>114300</xdr:colOff>
      <xdr:row>78</xdr:row>
      <xdr:rowOff>114788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99565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23704</xdr:rowOff>
    </xdr:from>
    <xdr:to>
      <xdr:col>20</xdr:col>
      <xdr:colOff>38100</xdr:colOff>
      <xdr:row>78</xdr:row>
      <xdr:rowOff>125304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17348</xdr:rowOff>
    </xdr:from>
    <xdr:to>
      <xdr:col>15</xdr:col>
      <xdr:colOff>101600</xdr:colOff>
      <xdr:row>78</xdr:row>
      <xdr:rowOff>118948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17531</xdr:rowOff>
    </xdr:from>
    <xdr:to>
      <xdr:col>10</xdr:col>
      <xdr:colOff>165100</xdr:colOff>
      <xdr:row>78</xdr:row>
      <xdr:rowOff>119131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110258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7381</xdr:rowOff>
    </xdr:from>
    <xdr:to>
      <xdr:col>6</xdr:col>
      <xdr:colOff>38100</xdr:colOff>
      <xdr:row>78</xdr:row>
      <xdr:rowOff>108981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103930</xdr:rowOff>
    </xdr:from>
    <xdr:to>
      <xdr:col>24</xdr:col>
      <xdr:colOff>63500</xdr:colOff>
      <xdr:row>97</xdr:row>
      <xdr:rowOff>25324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3130"/>
          <a:ext cx="8382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80373</xdr:rowOff>
    </xdr:from>
    <xdr:to>
      <xdr:col>19</xdr:col>
      <xdr:colOff>177800</xdr:colOff>
      <xdr:row>97</xdr:row>
      <xdr:rowOff>25324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39573"/>
          <a:ext cx="889000" cy="1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80373</xdr:rowOff>
    </xdr:from>
    <xdr:to>
      <xdr:col>15</xdr:col>
      <xdr:colOff>50800</xdr:colOff>
      <xdr:row>98</xdr:row>
      <xdr:rowOff>12903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9573"/>
          <a:ext cx="889000" cy="27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12903</xdr:rowOff>
    </xdr:from>
    <xdr:to>
      <xdr:col>10</xdr:col>
      <xdr:colOff>114300</xdr:colOff>
      <xdr:row>98</xdr:row>
      <xdr:rowOff>14536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500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53130</xdr:rowOff>
    </xdr:from>
    <xdr:to>
      <xdr:col>24</xdr:col>
      <xdr:colOff>114300</xdr:colOff>
      <xdr:row>96</xdr:row>
      <xdr:rowOff>154730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31557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145974</xdr:rowOff>
    </xdr:from>
    <xdr:to>
      <xdr:col>20</xdr:col>
      <xdr:colOff>38100</xdr:colOff>
      <xdr:row>97</xdr:row>
      <xdr:rowOff>76124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67251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29573</xdr:rowOff>
    </xdr:from>
    <xdr:to>
      <xdr:col>15</xdr:col>
      <xdr:colOff>101600</xdr:colOff>
      <xdr:row>96</xdr:row>
      <xdr:rowOff>131173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122300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133553</xdr:rowOff>
    </xdr:from>
    <xdr:to>
      <xdr:col>10</xdr:col>
      <xdr:colOff>165100</xdr:colOff>
      <xdr:row>98</xdr:row>
      <xdr:rowOff>63703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54830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135186</xdr:rowOff>
    </xdr:from>
    <xdr:to>
      <xdr:col>6</xdr:col>
      <xdr:colOff>38100</xdr:colOff>
      <xdr:row>98</xdr:row>
      <xdr:rowOff>65336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160720</xdr:rowOff>
    </xdr:from>
    <xdr:to>
      <xdr:col>55</xdr:col>
      <xdr:colOff>0</xdr:colOff>
      <xdr:row>38</xdr:row>
      <xdr:rowOff>123502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04370"/>
          <a:ext cx="838200" cy="1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78740</xdr:rowOff>
    </xdr:from>
    <xdr:to>
      <xdr:col>50</xdr:col>
      <xdr:colOff>114300</xdr:colOff>
      <xdr:row>38</xdr:row>
      <xdr:rowOff>123502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93840"/>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123186</xdr:rowOff>
    </xdr:from>
    <xdr:to>
      <xdr:col>45</xdr:col>
      <xdr:colOff>177800</xdr:colOff>
      <xdr:row>38</xdr:row>
      <xdr:rowOff>78740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381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123186</xdr:rowOff>
    </xdr:from>
    <xdr:to>
      <xdr:col>41</xdr:col>
      <xdr:colOff>50800</xdr:colOff>
      <xdr:row>39</xdr:row>
      <xdr:rowOff>82790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38136"/>
          <a:ext cx="889000" cy="13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109920</xdr:rowOff>
    </xdr:from>
    <xdr:to>
      <xdr:col>55</xdr:col>
      <xdr:colOff>50800</xdr:colOff>
      <xdr:row>38</xdr:row>
      <xdr:rowOff>40070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88347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72702</xdr:rowOff>
    </xdr:from>
    <xdr:to>
      <xdr:col>50</xdr:col>
      <xdr:colOff>165100</xdr:colOff>
      <xdr:row>39</xdr:row>
      <xdr:rowOff>2852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165429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27940</xdr:rowOff>
    </xdr:from>
    <xdr:to>
      <xdr:col>46</xdr:col>
      <xdr:colOff>38100</xdr:colOff>
      <xdr:row>38</xdr:row>
      <xdr:rowOff>129540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120667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72386</xdr:rowOff>
    </xdr:from>
    <xdr:to>
      <xdr:col>41</xdr:col>
      <xdr:colOff>101600</xdr:colOff>
      <xdr:row>32</xdr:row>
      <xdr:rowOff>2536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165113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31990</xdr:rowOff>
    </xdr:from>
    <xdr:to>
      <xdr:col>36</xdr:col>
      <xdr:colOff>165100</xdr:colOff>
      <xdr:row>39</xdr:row>
      <xdr:rowOff>133590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124717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147610</xdr:rowOff>
    </xdr:from>
    <xdr:to>
      <xdr:col>55</xdr:col>
      <xdr:colOff>0</xdr:colOff>
      <xdr:row>57</xdr:row>
      <xdr:rowOff>114798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48810"/>
          <a:ext cx="838200" cy="1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147610</xdr:rowOff>
    </xdr:from>
    <xdr:to>
      <xdr:col>50</xdr:col>
      <xdr:colOff>114300</xdr:colOff>
      <xdr:row>58</xdr:row>
      <xdr:rowOff>6190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48810"/>
          <a:ext cx="889000" cy="20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142923</xdr:rowOff>
    </xdr:from>
    <xdr:to>
      <xdr:col>45</xdr:col>
      <xdr:colOff>177800</xdr:colOff>
      <xdr:row>58</xdr:row>
      <xdr:rowOff>6190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15573"/>
          <a:ext cx="8890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127836</xdr:rowOff>
    </xdr:from>
    <xdr:to>
      <xdr:col>41</xdr:col>
      <xdr:colOff>50800</xdr:colOff>
      <xdr:row>57</xdr:row>
      <xdr:rowOff>142923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00486"/>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63998</xdr:rowOff>
    </xdr:from>
    <xdr:to>
      <xdr:col>55</xdr:col>
      <xdr:colOff>50800</xdr:colOff>
      <xdr:row>57</xdr:row>
      <xdr:rowOff>165598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96810</xdr:rowOff>
    </xdr:from>
    <xdr:to>
      <xdr:col>50</xdr:col>
      <xdr:colOff>165100</xdr:colOff>
      <xdr:row>57</xdr:row>
      <xdr:rowOff>26960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18087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126840</xdr:rowOff>
    </xdr:from>
    <xdr:to>
      <xdr:col>46</xdr:col>
      <xdr:colOff>38100</xdr:colOff>
      <xdr:row>58</xdr:row>
      <xdr:rowOff>56990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48117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92123</xdr:rowOff>
    </xdr:from>
    <xdr:to>
      <xdr:col>41</xdr:col>
      <xdr:colOff>101600</xdr:colOff>
      <xdr:row>58</xdr:row>
      <xdr:rowOff>22273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77036</xdr:rowOff>
    </xdr:from>
    <xdr:to>
      <xdr:col>36</xdr:col>
      <xdr:colOff>165100</xdr:colOff>
      <xdr:row>58</xdr:row>
      <xdr:rowOff>7186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34677</xdr:rowOff>
    </xdr:from>
    <xdr:to>
      <xdr:col>55</xdr:col>
      <xdr:colOff>0</xdr:colOff>
      <xdr:row>79</xdr:row>
      <xdr:rowOff>36830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79227"/>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14218</xdr:rowOff>
    </xdr:from>
    <xdr:to>
      <xdr:col>50</xdr:col>
      <xdr:colOff>114300</xdr:colOff>
      <xdr:row>79</xdr:row>
      <xdr:rowOff>36830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8768"/>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141281</xdr:rowOff>
    </xdr:from>
    <xdr:to>
      <xdr:col>45</xdr:col>
      <xdr:colOff>177800</xdr:colOff>
      <xdr:row>79</xdr:row>
      <xdr:rowOff>14218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1438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141281</xdr:rowOff>
    </xdr:from>
    <xdr:to>
      <xdr:col>41</xdr:col>
      <xdr:colOff>50800</xdr:colOff>
      <xdr:row>79</xdr:row>
      <xdr:rowOff>29305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14381"/>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155327</xdr:rowOff>
    </xdr:from>
    <xdr:to>
      <xdr:col>55</xdr:col>
      <xdr:colOff>50800</xdr:colOff>
      <xdr:row>79</xdr:row>
      <xdr:rowOff>85477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70254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157480</xdr:rowOff>
    </xdr:from>
    <xdr:to>
      <xdr:col>50</xdr:col>
      <xdr:colOff>165100</xdr:colOff>
      <xdr:row>79</xdr:row>
      <xdr:rowOff>87630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78757</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134868</xdr:rowOff>
    </xdr:from>
    <xdr:to>
      <xdr:col>46</xdr:col>
      <xdr:colOff>38100</xdr:colOff>
      <xdr:row>79</xdr:row>
      <xdr:rowOff>65018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56145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90481</xdr:rowOff>
    </xdr:from>
    <xdr:to>
      <xdr:col>41</xdr:col>
      <xdr:colOff>101600</xdr:colOff>
      <xdr:row>79</xdr:row>
      <xdr:rowOff>20631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5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149955</xdr:rowOff>
    </xdr:from>
    <xdr:to>
      <xdr:col>36</xdr:col>
      <xdr:colOff>165100</xdr:colOff>
      <xdr:row>79</xdr:row>
      <xdr:rowOff>80105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71232</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1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42490</xdr:rowOff>
    </xdr:from>
    <xdr:to>
      <xdr:col>55</xdr:col>
      <xdr:colOff>0</xdr:colOff>
      <xdr:row>97</xdr:row>
      <xdr:rowOff>87796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01690"/>
          <a:ext cx="838200" cy="2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42490</xdr:rowOff>
    </xdr:from>
    <xdr:to>
      <xdr:col>50</xdr:col>
      <xdr:colOff>114300</xdr:colOff>
      <xdr:row>97</xdr:row>
      <xdr:rowOff>171269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01690"/>
          <a:ext cx="889000" cy="30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171269</xdr:rowOff>
    </xdr:from>
    <xdr:to>
      <xdr:col>45</xdr:col>
      <xdr:colOff>177800</xdr:colOff>
      <xdr:row>98</xdr:row>
      <xdr:rowOff>37712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01919"/>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106345</xdr:rowOff>
    </xdr:from>
    <xdr:to>
      <xdr:col>41</xdr:col>
      <xdr:colOff>50800</xdr:colOff>
      <xdr:row>98</xdr:row>
      <xdr:rowOff>37712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36995"/>
          <a:ext cx="889000" cy="10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36996</xdr:rowOff>
    </xdr:from>
    <xdr:to>
      <xdr:col>55</xdr:col>
      <xdr:colOff>50800</xdr:colOff>
      <xdr:row>97</xdr:row>
      <xdr:rowOff>138596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15423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163140</xdr:rowOff>
    </xdr:from>
    <xdr:to>
      <xdr:col>50</xdr:col>
      <xdr:colOff>165100</xdr:colOff>
      <xdr:row>96</xdr:row>
      <xdr:rowOff>93290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109817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120469</xdr:rowOff>
    </xdr:from>
    <xdr:to>
      <xdr:col>46</xdr:col>
      <xdr:colOff>38100</xdr:colOff>
      <xdr:row>98</xdr:row>
      <xdr:rowOff>50619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41746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158362</xdr:rowOff>
    </xdr:from>
    <xdr:to>
      <xdr:col>41</xdr:col>
      <xdr:colOff>101600</xdr:colOff>
      <xdr:row>98</xdr:row>
      <xdr:rowOff>88512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79639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55545</xdr:rowOff>
    </xdr:from>
    <xdr:to>
      <xdr:col>36</xdr:col>
      <xdr:colOff>165100</xdr:colOff>
      <xdr:row>97</xdr:row>
      <xdr:rowOff>157145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148272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42011</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8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29191</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1574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5112</xdr:rowOff>
    </xdr:from>
    <xdr:to>
      <xdr:col>71</xdr:col>
      <xdr:colOff>177800</xdr:colOff>
      <xdr:row>39</xdr:row>
      <xdr:rowOff>29191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91662"/>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162661</xdr:rowOff>
    </xdr:from>
    <xdr:to>
      <xdr:col>85</xdr:col>
      <xdr:colOff>177800</xdr:colOff>
      <xdr:row>39</xdr:row>
      <xdr:rowOff>92811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77588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2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149841</xdr:rowOff>
    </xdr:from>
    <xdr:to>
      <xdr:col>72</xdr:col>
      <xdr:colOff>38100</xdr:colOff>
      <xdr:row>39</xdr:row>
      <xdr:rowOff>79991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71118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5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125762</xdr:rowOff>
    </xdr:from>
    <xdr:to>
      <xdr:col>67</xdr:col>
      <xdr:colOff>101600</xdr:colOff>
      <xdr:row>39</xdr:row>
      <xdr:rowOff>55912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47039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3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131339</xdr:rowOff>
    </xdr:from>
    <xdr:to>
      <xdr:col>85</xdr:col>
      <xdr:colOff>127000</xdr:colOff>
      <xdr:row>78</xdr:row>
      <xdr:rowOff>135781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504439"/>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135781</xdr:rowOff>
    </xdr:from>
    <xdr:to>
      <xdr:col>81</xdr:col>
      <xdr:colOff>50800</xdr:colOff>
      <xdr:row>78</xdr:row>
      <xdr:rowOff>138475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50888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120236</xdr:rowOff>
    </xdr:from>
    <xdr:to>
      <xdr:col>76</xdr:col>
      <xdr:colOff>114300</xdr:colOff>
      <xdr:row>78</xdr:row>
      <xdr:rowOff>138475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493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120236</xdr:rowOff>
    </xdr:from>
    <xdr:to>
      <xdr:col>71</xdr:col>
      <xdr:colOff>177800</xdr:colOff>
      <xdr:row>78</xdr:row>
      <xdr:rowOff>157465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493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80539</xdr:rowOff>
    </xdr:from>
    <xdr:to>
      <xdr:col>85</xdr:col>
      <xdr:colOff>177800</xdr:colOff>
      <xdr:row>79</xdr:row>
      <xdr:rowOff>10689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4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166916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3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84981</xdr:rowOff>
    </xdr:from>
    <xdr:to>
      <xdr:col>81</xdr:col>
      <xdr:colOff>101600</xdr:colOff>
      <xdr:row>79</xdr:row>
      <xdr:rowOff>15131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6258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5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87675</xdr:rowOff>
    </xdr:from>
    <xdr:to>
      <xdr:col>76</xdr:col>
      <xdr:colOff>165100</xdr:colOff>
      <xdr:row>79</xdr:row>
      <xdr:rowOff>17825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8952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5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69436</xdr:rowOff>
    </xdr:from>
    <xdr:to>
      <xdr:col>72</xdr:col>
      <xdr:colOff>38100</xdr:colOff>
      <xdr:row>78</xdr:row>
      <xdr:rowOff>171036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4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162163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5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106665</xdr:rowOff>
    </xdr:from>
    <xdr:to>
      <xdr:col>67</xdr:col>
      <xdr:colOff>101600</xdr:colOff>
      <xdr:row>79</xdr:row>
      <xdr:rowOff>36815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27942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5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14351</xdr:rowOff>
    </xdr:from>
    <xdr:to>
      <xdr:col>85</xdr:col>
      <xdr:colOff>127000</xdr:colOff>
      <xdr:row>99</xdr:row>
      <xdr:rowOff>19393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87901"/>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18111</xdr:rowOff>
    </xdr:from>
    <xdr:to>
      <xdr:col>81</xdr:col>
      <xdr:colOff>50800</xdr:colOff>
      <xdr:row>99</xdr:row>
      <xdr:rowOff>19393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91661"/>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18111</xdr:rowOff>
    </xdr:from>
    <xdr:to>
      <xdr:col>76</xdr:col>
      <xdr:colOff>114300</xdr:colOff>
      <xdr:row>99</xdr:row>
      <xdr:rowOff>30480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91661"/>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24346</xdr:rowOff>
    </xdr:from>
    <xdr:to>
      <xdr:col>71</xdr:col>
      <xdr:colOff>177800</xdr:colOff>
      <xdr:row>99</xdr:row>
      <xdr:rowOff>30480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9789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135001</xdr:rowOff>
    </xdr:from>
    <xdr:to>
      <xdr:col>85</xdr:col>
      <xdr:colOff>177800</xdr:colOff>
      <xdr:row>99</xdr:row>
      <xdr:rowOff>65151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49928</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5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140043</xdr:rowOff>
    </xdr:from>
    <xdr:to>
      <xdr:col>81</xdr:col>
      <xdr:colOff>101600</xdr:colOff>
      <xdr:row>99</xdr:row>
      <xdr:rowOff>70193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61320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138761</xdr:rowOff>
    </xdr:from>
    <xdr:to>
      <xdr:col>76</xdr:col>
      <xdr:colOff>165100</xdr:colOff>
      <xdr:row>99</xdr:row>
      <xdr:rowOff>68911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60038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151130</xdr:rowOff>
    </xdr:from>
    <xdr:to>
      <xdr:col>72</xdr:col>
      <xdr:colOff>38100</xdr:colOff>
      <xdr:row>99</xdr:row>
      <xdr:rowOff>81280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72407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144996</xdr:rowOff>
    </xdr:from>
    <xdr:to>
      <xdr:col>67</xdr:col>
      <xdr:colOff>101600</xdr:colOff>
      <xdr:row>99</xdr:row>
      <xdr:rowOff>75146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66273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127036</xdr:rowOff>
    </xdr:from>
    <xdr:to>
      <xdr:col>116</xdr:col>
      <xdr:colOff>63500</xdr:colOff>
      <xdr:row>38</xdr:row>
      <xdr:rowOff>136774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42136"/>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136774</xdr:rowOff>
    </xdr:from>
    <xdr:to>
      <xdr:col>111</xdr:col>
      <xdr:colOff>177800</xdr:colOff>
      <xdr:row>38</xdr:row>
      <xdr:rowOff>137871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65187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137871</xdr:rowOff>
    </xdr:from>
    <xdr:to>
      <xdr:col>107</xdr:col>
      <xdr:colOff>50800</xdr:colOff>
      <xdr:row>38</xdr:row>
      <xdr:rowOff>139426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65297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132248</xdr:rowOff>
    </xdr:from>
    <xdr:to>
      <xdr:col>102</xdr:col>
      <xdr:colOff>114300</xdr:colOff>
      <xdr:row>38</xdr:row>
      <xdr:rowOff>139426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4734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76236</xdr:rowOff>
    </xdr:from>
    <xdr:to>
      <xdr:col>116</xdr:col>
      <xdr:colOff>114300</xdr:colOff>
      <xdr:row>39</xdr:row>
      <xdr:rowOff>6386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162613</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0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85974</xdr:rowOff>
    </xdr:from>
    <xdr:to>
      <xdr:col>112</xdr:col>
      <xdr:colOff>38100</xdr:colOff>
      <xdr:row>39</xdr:row>
      <xdr:rowOff>16124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7251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9903</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81448</xdr:rowOff>
    </xdr:from>
    <xdr:to>
      <xdr:col>98</xdr:col>
      <xdr:colOff>38100</xdr:colOff>
      <xdr:row>39</xdr:row>
      <xdr:rowOff>11598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2725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115834</xdr:rowOff>
    </xdr:from>
    <xdr:to>
      <xdr:col>116</xdr:col>
      <xdr:colOff>63500</xdr:colOff>
      <xdr:row>58</xdr:row>
      <xdr:rowOff>115971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5993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115971</xdr:rowOff>
    </xdr:from>
    <xdr:to>
      <xdr:col>111</xdr:col>
      <xdr:colOff>177800</xdr:colOff>
      <xdr:row>58</xdr:row>
      <xdr:rowOff>116063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6007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116063</xdr:rowOff>
    </xdr:from>
    <xdr:to>
      <xdr:col>107</xdr:col>
      <xdr:colOff>50800</xdr:colOff>
      <xdr:row>58</xdr:row>
      <xdr:rowOff>116474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6016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116474</xdr:rowOff>
    </xdr:from>
    <xdr:to>
      <xdr:col>102</xdr:col>
      <xdr:colOff>114300</xdr:colOff>
      <xdr:row>58</xdr:row>
      <xdr:rowOff>116657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6057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65034</xdr:rowOff>
    </xdr:from>
    <xdr:to>
      <xdr:col>116</xdr:col>
      <xdr:colOff>114300</xdr:colOff>
      <xdr:row>58</xdr:row>
      <xdr:rowOff>166634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151411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2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65171</xdr:rowOff>
    </xdr:from>
    <xdr:to>
      <xdr:col>112</xdr:col>
      <xdr:colOff>38100</xdr:colOff>
      <xdr:row>58</xdr:row>
      <xdr:rowOff>166771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157898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0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65263</xdr:rowOff>
    </xdr:from>
    <xdr:to>
      <xdr:col>107</xdr:col>
      <xdr:colOff>101600</xdr:colOff>
      <xdr:row>58</xdr:row>
      <xdr:rowOff>166863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157990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65674</xdr:rowOff>
    </xdr:from>
    <xdr:to>
      <xdr:col>102</xdr:col>
      <xdr:colOff>165100</xdr:colOff>
      <xdr:row>58</xdr:row>
      <xdr:rowOff>167274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158401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65857</xdr:rowOff>
    </xdr:from>
    <xdr:to>
      <xdr:col>98</xdr:col>
      <xdr:colOff>38100</xdr:colOff>
      <xdr:row>58</xdr:row>
      <xdr:rowOff>167457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158584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0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165112</xdr:rowOff>
    </xdr:from>
    <xdr:to>
      <xdr:col>116</xdr:col>
      <xdr:colOff>63500</xdr:colOff>
      <xdr:row>78</xdr:row>
      <xdr:rowOff>40297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366762"/>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40297</xdr:rowOff>
    </xdr:from>
    <xdr:to>
      <xdr:col>111</xdr:col>
      <xdr:colOff>177800</xdr:colOff>
      <xdr:row>78</xdr:row>
      <xdr:rowOff>74168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413397"/>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74168</xdr:rowOff>
    </xdr:from>
    <xdr:to>
      <xdr:col>107</xdr:col>
      <xdr:colOff>50800</xdr:colOff>
      <xdr:row>78</xdr:row>
      <xdr:rowOff>103429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447268"/>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49251</xdr:rowOff>
    </xdr:from>
    <xdr:to>
      <xdr:col>102</xdr:col>
      <xdr:colOff>114300</xdr:colOff>
      <xdr:row>78</xdr:row>
      <xdr:rowOff>103429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42235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114312</xdr:rowOff>
    </xdr:from>
    <xdr:to>
      <xdr:col>116</xdr:col>
      <xdr:colOff>114300</xdr:colOff>
      <xdr:row>78</xdr:row>
      <xdr:rowOff>44462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29239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160947</xdr:rowOff>
    </xdr:from>
    <xdr:to>
      <xdr:col>112</xdr:col>
      <xdr:colOff>38100</xdr:colOff>
      <xdr:row>78</xdr:row>
      <xdr:rowOff>91097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82224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4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23368</xdr:rowOff>
    </xdr:from>
    <xdr:to>
      <xdr:col>107</xdr:col>
      <xdr:colOff>101600</xdr:colOff>
      <xdr:row>78</xdr:row>
      <xdr:rowOff>124968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116095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52629</xdr:rowOff>
    </xdr:from>
    <xdr:to>
      <xdr:col>102</xdr:col>
      <xdr:colOff>165100</xdr:colOff>
      <xdr:row>78</xdr:row>
      <xdr:rowOff>154229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145356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5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169901</xdr:rowOff>
    </xdr:from>
    <xdr:to>
      <xdr:col>98</xdr:col>
      <xdr:colOff>38100</xdr:colOff>
      <xdr:row>78</xdr:row>
      <xdr:rowOff>100051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91178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4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財政基盤の弱い本市では、歳入に見合った規模の予算を編成した結果、全体的に類似団体より低くなっている。その中で、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は一貫して増加傾向にあり、過去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も増加傾向が続いて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新型コロナウイルス関連事業が収束したことにより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年度に大幅に増加しているのは、特別定額給付金事業の影響である。令和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年度普通建設費の増加は、ごみ焼却施設基幹改良工事が主な要因である。この工事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にも出ている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修繕費が増加したことで増加となった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年度は台風による大雨災害が発生し、増加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年度扶助費の増加については、私立認定こども園運営費補助事業費が主な要因で、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も障がい福祉関連経費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により増加傾向が続いている。積立金は今後の施設改修費用の捻出に用いられる公共施設整備基金への積立金の影響により若干増えている。公債費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は類似団体のうちで、最も少ない金額となっている。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年度に若干減少予定ではあるが、その後はごみ焼却施設基幹改良工事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に関する元金償還開始の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年度と同程度の水準がしばらく続く予定である。繰出金は令和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年度に下水道事業の法適化により減少した後は高齢化によ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って後期高齢者医療や介護保険への金額が増え、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67,006
63,597
74.94
26,564,112
25,919,600
613,483
14,253,624
18,564,541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30734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78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16637</xdr:rowOff>
    </xdr:from>
    <xdr:to>
      <xdr:col>19</xdr:col>
      <xdr:colOff>177800</xdr:colOff>
      <xdr:row>37</xdr:row>
      <xdr:rowOff>30734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02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16637</xdr:rowOff>
    </xdr:from>
    <xdr:to>
      <xdr:col>15</xdr:col>
      <xdr:colOff>50800</xdr:colOff>
      <xdr:row>37</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02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21590</xdr:rowOff>
    </xdr:from>
    <xdr:to>
      <xdr:col>10</xdr:col>
      <xdr:colOff>114300</xdr:colOff>
      <xdr:row>37</xdr:row>
      <xdr:rowOff>23876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52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114808</xdr:rowOff>
    </xdr:from>
    <xdr:to>
      <xdr:col>24</xdr:col>
      <xdr:colOff>114300</xdr:colOff>
      <xdr:row>37</xdr:row>
      <xdr:rowOff>44958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93235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151384</xdr:rowOff>
    </xdr:from>
    <xdr:to>
      <xdr:col>20</xdr:col>
      <xdr:colOff>38100</xdr:colOff>
      <xdr:row>37</xdr:row>
      <xdr:rowOff>81534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72661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137287</xdr:rowOff>
    </xdr:from>
    <xdr:to>
      <xdr:col>15</xdr:col>
      <xdr:colOff>101600</xdr:colOff>
      <xdr:row>37</xdr:row>
      <xdr:rowOff>67437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58564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142240</xdr:rowOff>
    </xdr:from>
    <xdr:to>
      <xdr:col>10</xdr:col>
      <xdr:colOff>165100</xdr:colOff>
      <xdr:row>37</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144526</xdr:rowOff>
    </xdr:from>
    <xdr:to>
      <xdr:col>6</xdr:col>
      <xdr:colOff>38100</xdr:colOff>
      <xdr:row>37</xdr:row>
      <xdr:rowOff>74676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65803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166899</xdr:rowOff>
    </xdr:from>
    <xdr:to>
      <xdr:col>24</xdr:col>
      <xdr:colOff>63500</xdr:colOff>
      <xdr:row>57</xdr:row>
      <xdr:rowOff>168128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39549"/>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166899</xdr:rowOff>
    </xdr:from>
    <xdr:to>
      <xdr:col>19</xdr:col>
      <xdr:colOff>177800</xdr:colOff>
      <xdr:row>58</xdr:row>
      <xdr:rowOff>11954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39549"/>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69259</xdr:rowOff>
    </xdr:from>
    <xdr:to>
      <xdr:col>15</xdr:col>
      <xdr:colOff>50800</xdr:colOff>
      <xdr:row>58</xdr:row>
      <xdr:rowOff>11954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99009"/>
          <a:ext cx="889000" cy="45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69259</xdr:rowOff>
    </xdr:from>
    <xdr:to>
      <xdr:col>10</xdr:col>
      <xdr:colOff>114300</xdr:colOff>
      <xdr:row>58</xdr:row>
      <xdr:rowOff>5590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99009"/>
          <a:ext cx="889000" cy="4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117328</xdr:rowOff>
    </xdr:from>
    <xdr:to>
      <xdr:col>24</xdr:col>
      <xdr:colOff>114300</xdr:colOff>
      <xdr:row>58</xdr:row>
      <xdr:rowOff>47478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32255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116099</xdr:rowOff>
    </xdr:from>
    <xdr:to>
      <xdr:col>20</xdr:col>
      <xdr:colOff>38100</xdr:colOff>
      <xdr:row>58</xdr:row>
      <xdr:rowOff>46249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37376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132604</xdr:rowOff>
    </xdr:from>
    <xdr:to>
      <xdr:col>15</xdr:col>
      <xdr:colOff>101600</xdr:colOff>
      <xdr:row>58</xdr:row>
      <xdr:rowOff>62754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53881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18459</xdr:rowOff>
    </xdr:from>
    <xdr:to>
      <xdr:col>10</xdr:col>
      <xdr:colOff>165100</xdr:colOff>
      <xdr:row>55</xdr:row>
      <xdr:rowOff>120059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126240</xdr:rowOff>
    </xdr:from>
    <xdr:to>
      <xdr:col>6</xdr:col>
      <xdr:colOff>38100</xdr:colOff>
      <xdr:row>58</xdr:row>
      <xdr:rowOff>56390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58275</xdr:rowOff>
    </xdr:from>
    <xdr:to>
      <xdr:col>24</xdr:col>
      <xdr:colOff>62865</xdr:colOff>
      <xdr:row>76</xdr:row>
      <xdr:rowOff>92663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9775"/>
          <a:ext cx="1270" cy="1063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96490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92663</xdr:rowOff>
    </xdr:from>
    <xdr:to>
      <xdr:col>24</xdr:col>
      <xdr:colOff>152400</xdr:colOff>
      <xdr:row>76</xdr:row>
      <xdr:rowOff>92663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2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58275</xdr:rowOff>
    </xdr:from>
    <xdr:to>
      <xdr:col>24</xdr:col>
      <xdr:colOff>152400</xdr:colOff>
      <xdr:row>70</xdr:row>
      <xdr:rowOff>58275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21600</xdr:rowOff>
    </xdr:from>
    <xdr:to>
      <xdr:col>24</xdr:col>
      <xdr:colOff>63500</xdr:colOff>
      <xdr:row>76</xdr:row>
      <xdr:rowOff>132984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1800"/>
          <a:ext cx="838200" cy="1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2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162313</xdr:rowOff>
    </xdr:from>
    <xdr:to>
      <xdr:col>24</xdr:col>
      <xdr:colOff>114300</xdr:colOff>
      <xdr:row>74</xdr:row>
      <xdr:rowOff>92463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7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48217</xdr:rowOff>
    </xdr:from>
    <xdr:to>
      <xdr:col>19</xdr:col>
      <xdr:colOff>177800</xdr:colOff>
      <xdr:row>76</xdr:row>
      <xdr:rowOff>132984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8417"/>
          <a:ext cx="8890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132672</xdr:rowOff>
    </xdr:from>
    <xdr:to>
      <xdr:col>20</xdr:col>
      <xdr:colOff>38100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79349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48217</xdr:rowOff>
    </xdr:from>
    <xdr:to>
      <xdr:col>15</xdr:col>
      <xdr:colOff>50800</xdr:colOff>
      <xdr:row>77</xdr:row>
      <xdr:rowOff>138818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8417"/>
          <a:ext cx="889000" cy="26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12809</xdr:rowOff>
    </xdr:from>
    <xdr:to>
      <xdr:col>15</xdr:col>
      <xdr:colOff>101600</xdr:colOff>
      <xdr:row>74</xdr:row>
      <xdr:rowOff>114409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130936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138818</xdr:rowOff>
    </xdr:from>
    <xdr:to>
      <xdr:col>10</xdr:col>
      <xdr:colOff>114300</xdr:colOff>
      <xdr:row>78</xdr:row>
      <xdr:rowOff>89365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0468"/>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142251</xdr:rowOff>
    </xdr:from>
    <xdr:to>
      <xdr:col>24</xdr:col>
      <xdr:colOff>114300</xdr:colOff>
      <xdr:row>76</xdr:row>
      <xdr:rowOff>72402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1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57178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82184</xdr:rowOff>
    </xdr:from>
    <xdr:to>
      <xdr:col>20</xdr:col>
      <xdr:colOff>38100</xdr:colOff>
      <xdr:row>77</xdr:row>
      <xdr:rowOff>12334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168867</xdr:rowOff>
    </xdr:from>
    <xdr:to>
      <xdr:col>15</xdr:col>
      <xdr:colOff>101600</xdr:colOff>
      <xdr:row>76</xdr:row>
      <xdr:rowOff>99017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90144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88018</xdr:rowOff>
    </xdr:from>
    <xdr:to>
      <xdr:col>10</xdr:col>
      <xdr:colOff>165100</xdr:colOff>
      <xdr:row>78</xdr:row>
      <xdr:rowOff>18168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38565</xdr:rowOff>
    </xdr:from>
    <xdr:to>
      <xdr:col>6</xdr:col>
      <xdr:colOff>38100</xdr:colOff>
      <xdr:row>78</xdr:row>
      <xdr:rowOff>140165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69501</xdr:rowOff>
    </xdr:from>
    <xdr:to>
      <xdr:col>24</xdr:col>
      <xdr:colOff>63500</xdr:colOff>
      <xdr:row>94</xdr:row>
      <xdr:rowOff>145929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85801"/>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69501</xdr:rowOff>
    </xdr:from>
    <xdr:to>
      <xdr:col>19</xdr:col>
      <xdr:colOff>177800</xdr:colOff>
      <xdr:row>96</xdr:row>
      <xdr:rowOff>117335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85801"/>
          <a:ext cx="889000" cy="3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117335</xdr:rowOff>
    </xdr:from>
    <xdr:to>
      <xdr:col>15</xdr:col>
      <xdr:colOff>50800</xdr:colOff>
      <xdr:row>97</xdr:row>
      <xdr:rowOff>155378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76535"/>
          <a:ext cx="889000" cy="20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155378</xdr:rowOff>
    </xdr:from>
    <xdr:to>
      <xdr:col>10</xdr:col>
      <xdr:colOff>114300</xdr:colOff>
      <xdr:row>98</xdr:row>
      <xdr:rowOff>34773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6028"/>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95129</xdr:rowOff>
    </xdr:from>
    <xdr:to>
      <xdr:col>24</xdr:col>
      <xdr:colOff>114300</xdr:colOff>
      <xdr:row>95</xdr:row>
      <xdr:rowOff>25279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118006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18701</xdr:rowOff>
    </xdr:from>
    <xdr:to>
      <xdr:col>20</xdr:col>
      <xdr:colOff>38100</xdr:colOff>
      <xdr:row>94</xdr:row>
      <xdr:rowOff>120301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136828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66535</xdr:rowOff>
    </xdr:from>
    <xdr:to>
      <xdr:col>15</xdr:col>
      <xdr:colOff>101600</xdr:colOff>
      <xdr:row>96</xdr:row>
      <xdr:rowOff>168135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159262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104578</xdr:rowOff>
    </xdr:from>
    <xdr:to>
      <xdr:col>10</xdr:col>
      <xdr:colOff>165100</xdr:colOff>
      <xdr:row>98</xdr:row>
      <xdr:rowOff>34728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25855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155423</xdr:rowOff>
    </xdr:from>
    <xdr:to>
      <xdr:col>6</xdr:col>
      <xdr:colOff>38100</xdr:colOff>
      <xdr:row>98</xdr:row>
      <xdr:rowOff>85573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76700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77901</xdr:rowOff>
    </xdr:from>
    <xdr:to>
      <xdr:col>55</xdr:col>
      <xdr:colOff>0</xdr:colOff>
      <xdr:row>58</xdr:row>
      <xdr:rowOff>138671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2001"/>
          <a:ext cx="8382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69539</xdr:rowOff>
    </xdr:from>
    <xdr:to>
      <xdr:col>50</xdr:col>
      <xdr:colOff>114300</xdr:colOff>
      <xdr:row>58</xdr:row>
      <xdr:rowOff>138671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13639"/>
          <a:ext cx="8890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52584</xdr:rowOff>
    </xdr:from>
    <xdr:to>
      <xdr:col>45</xdr:col>
      <xdr:colOff>177800</xdr:colOff>
      <xdr:row>58</xdr:row>
      <xdr:rowOff>69539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5234"/>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52584</xdr:rowOff>
    </xdr:from>
    <xdr:to>
      <xdr:col>41</xdr:col>
      <xdr:colOff>50800</xdr:colOff>
      <xdr:row>58</xdr:row>
      <xdr:rowOff>144272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25234"/>
          <a:ext cx="8890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27101</xdr:rowOff>
    </xdr:from>
    <xdr:to>
      <xdr:col>55</xdr:col>
      <xdr:colOff>50800</xdr:colOff>
      <xdr:row>58</xdr:row>
      <xdr:rowOff>128701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113478</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87871</xdr:rowOff>
    </xdr:from>
    <xdr:to>
      <xdr:col>50</xdr:col>
      <xdr:colOff>165100</xdr:colOff>
      <xdr:row>59</xdr:row>
      <xdr:rowOff>18021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9148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18739</xdr:rowOff>
    </xdr:from>
    <xdr:to>
      <xdr:col>46</xdr:col>
      <xdr:colOff>38100</xdr:colOff>
      <xdr:row>58</xdr:row>
      <xdr:rowOff>120339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111466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1784</xdr:rowOff>
    </xdr:from>
    <xdr:to>
      <xdr:col>41</xdr:col>
      <xdr:colOff>101600</xdr:colOff>
      <xdr:row>57</xdr:row>
      <xdr:rowOff>103384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94511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93472</xdr:rowOff>
    </xdr:from>
    <xdr:to>
      <xdr:col>36</xdr:col>
      <xdr:colOff>165100</xdr:colOff>
      <xdr:row>59</xdr:row>
      <xdr:rowOff>23622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14749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95972</xdr:rowOff>
    </xdr:from>
    <xdr:to>
      <xdr:col>55</xdr:col>
      <xdr:colOff>0</xdr:colOff>
      <xdr:row>79</xdr:row>
      <xdr:rowOff>3062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69072"/>
          <a:ext cx="8382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95972</xdr:rowOff>
    </xdr:from>
    <xdr:to>
      <xdr:col>50</xdr:col>
      <xdr:colOff>114300</xdr:colOff>
      <xdr:row>78</xdr:row>
      <xdr:rowOff>139798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69072"/>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139798</xdr:rowOff>
    </xdr:from>
    <xdr:to>
      <xdr:col>45</xdr:col>
      <xdr:colOff>177800</xdr:colOff>
      <xdr:row>78</xdr:row>
      <xdr:rowOff>139863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28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139863</xdr:rowOff>
    </xdr:from>
    <xdr:to>
      <xdr:col>41</xdr:col>
      <xdr:colOff>50800</xdr:colOff>
      <xdr:row>79</xdr:row>
      <xdr:rowOff>41990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1296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123712</xdr:rowOff>
    </xdr:from>
    <xdr:to>
      <xdr:col>55</xdr:col>
      <xdr:colOff>50800</xdr:colOff>
      <xdr:row>79</xdr:row>
      <xdr:rowOff>53862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38639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45172</xdr:rowOff>
    </xdr:from>
    <xdr:to>
      <xdr:col>50</xdr:col>
      <xdr:colOff>165100</xdr:colOff>
      <xdr:row>78</xdr:row>
      <xdr:rowOff>146772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137899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88998</xdr:rowOff>
    </xdr:from>
    <xdr:to>
      <xdr:col>46</xdr:col>
      <xdr:colOff>38100</xdr:colOff>
      <xdr:row>79</xdr:row>
      <xdr:rowOff>19148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89063</xdr:rowOff>
    </xdr:from>
    <xdr:to>
      <xdr:col>41</xdr:col>
      <xdr:colOff>101600</xdr:colOff>
      <xdr:row>79</xdr:row>
      <xdr:rowOff>19213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5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162640</xdr:rowOff>
    </xdr:from>
    <xdr:to>
      <xdr:col>36</xdr:col>
      <xdr:colOff>165100</xdr:colOff>
      <xdr:row>79</xdr:row>
      <xdr:rowOff>92790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83917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111582</xdr:rowOff>
    </xdr:from>
    <xdr:to>
      <xdr:col>55</xdr:col>
      <xdr:colOff>0</xdr:colOff>
      <xdr:row>99</xdr:row>
      <xdr:rowOff>49385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13682"/>
          <a:ext cx="838200" cy="1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55880</xdr:rowOff>
    </xdr:from>
    <xdr:to>
      <xdr:col>50</xdr:col>
      <xdr:colOff>114300</xdr:colOff>
      <xdr:row>98</xdr:row>
      <xdr:rowOff>111582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57980"/>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55880</xdr:rowOff>
    </xdr:from>
    <xdr:to>
      <xdr:col>45</xdr:col>
      <xdr:colOff>177800</xdr:colOff>
      <xdr:row>98</xdr:row>
      <xdr:rowOff>137243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57980"/>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137243</xdr:rowOff>
    </xdr:from>
    <xdr:to>
      <xdr:col>41</xdr:col>
      <xdr:colOff>50800</xdr:colOff>
      <xdr:row>99</xdr:row>
      <xdr:rowOff>100115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39343"/>
          <a:ext cx="889000" cy="1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170035</xdr:rowOff>
    </xdr:from>
    <xdr:to>
      <xdr:col>55</xdr:col>
      <xdr:colOff>50800</xdr:colOff>
      <xdr:row>99</xdr:row>
      <xdr:rowOff>100185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84962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8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60782</xdr:rowOff>
    </xdr:from>
    <xdr:to>
      <xdr:col>50</xdr:col>
      <xdr:colOff>165100</xdr:colOff>
      <xdr:row>98</xdr:row>
      <xdr:rowOff>162382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153509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5080</xdr:rowOff>
    </xdr:from>
    <xdr:to>
      <xdr:col>46</xdr:col>
      <xdr:colOff>38100</xdr:colOff>
      <xdr:row>98</xdr:row>
      <xdr:rowOff>106680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86443</xdr:rowOff>
    </xdr:from>
    <xdr:to>
      <xdr:col>41</xdr:col>
      <xdr:colOff>101600</xdr:colOff>
      <xdr:row>99</xdr:row>
      <xdr:rowOff>16593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49315</xdr:rowOff>
    </xdr:from>
    <xdr:to>
      <xdr:col>36</xdr:col>
      <xdr:colOff>165100</xdr:colOff>
      <xdr:row>99</xdr:row>
      <xdr:rowOff>150915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142042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168237</xdr:rowOff>
    </xdr:from>
    <xdr:to>
      <xdr:col>85</xdr:col>
      <xdr:colOff>127000</xdr:colOff>
      <xdr:row>37</xdr:row>
      <xdr:rowOff>29858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40437"/>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14846</xdr:rowOff>
    </xdr:from>
    <xdr:to>
      <xdr:col>81</xdr:col>
      <xdr:colOff>50800</xdr:colOff>
      <xdr:row>37</xdr:row>
      <xdr:rowOff>29858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58496"/>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152997</xdr:rowOff>
    </xdr:from>
    <xdr:to>
      <xdr:col>76</xdr:col>
      <xdr:colOff>114300</xdr:colOff>
      <xdr:row>37</xdr:row>
      <xdr:rowOff>14846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519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152997</xdr:rowOff>
    </xdr:from>
    <xdr:to>
      <xdr:col>71</xdr:col>
      <xdr:colOff>177800</xdr:colOff>
      <xdr:row>37</xdr:row>
      <xdr:rowOff>24638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25197"/>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117437</xdr:rowOff>
    </xdr:from>
    <xdr:to>
      <xdr:col>85</xdr:col>
      <xdr:colOff>177800</xdr:colOff>
      <xdr:row>37</xdr:row>
      <xdr:rowOff>47587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95864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150508</xdr:rowOff>
    </xdr:from>
    <xdr:to>
      <xdr:col>81</xdr:col>
      <xdr:colOff>101600</xdr:colOff>
      <xdr:row>37</xdr:row>
      <xdr:rowOff>80658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71785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135496</xdr:rowOff>
    </xdr:from>
    <xdr:to>
      <xdr:col>76</xdr:col>
      <xdr:colOff>165100</xdr:colOff>
      <xdr:row>37</xdr:row>
      <xdr:rowOff>65646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56773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102197</xdr:rowOff>
    </xdr:from>
    <xdr:to>
      <xdr:col>72</xdr:col>
      <xdr:colOff>38100</xdr:colOff>
      <xdr:row>37</xdr:row>
      <xdr:rowOff>32347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23474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145288</xdr:rowOff>
    </xdr:from>
    <xdr:to>
      <xdr:col>67</xdr:col>
      <xdr:colOff>101600</xdr:colOff>
      <xdr:row>37</xdr:row>
      <xdr:rowOff>75438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91965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101018</xdr:rowOff>
    </xdr:from>
    <xdr:to>
      <xdr:col>85</xdr:col>
      <xdr:colOff>126364</xdr:colOff>
      <xdr:row>57</xdr:row>
      <xdr:rowOff>160584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02068"/>
          <a:ext cx="1269" cy="143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164411</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160584</xdr:rowOff>
    </xdr:from>
    <xdr:to>
      <xdr:col>86</xdr:col>
      <xdr:colOff>25400</xdr:colOff>
      <xdr:row>57</xdr:row>
      <xdr:rowOff>160584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33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47695</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7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101018</xdr:rowOff>
    </xdr:from>
    <xdr:to>
      <xdr:col>86</xdr:col>
      <xdr:colOff>25400</xdr:colOff>
      <xdr:row>49</xdr:row>
      <xdr:rowOff>101018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0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86061</xdr:rowOff>
    </xdr:from>
    <xdr:to>
      <xdr:col>85</xdr:col>
      <xdr:colOff>127000</xdr:colOff>
      <xdr:row>57</xdr:row>
      <xdr:rowOff>120448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858711"/>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58431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16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35554</xdr:rowOff>
    </xdr:from>
    <xdr:to>
      <xdr:col>85</xdr:col>
      <xdr:colOff>177800</xdr:colOff>
      <xdr:row>55</xdr:row>
      <xdr:rowOff>137154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86061</xdr:rowOff>
    </xdr:from>
    <xdr:to>
      <xdr:col>81</xdr:col>
      <xdr:colOff>50800</xdr:colOff>
      <xdr:row>58</xdr:row>
      <xdr:rowOff>35589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58711"/>
          <a:ext cx="889000" cy="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94044</xdr:rowOff>
    </xdr:from>
    <xdr:to>
      <xdr:col>81</xdr:col>
      <xdr:colOff>101600</xdr:colOff>
      <xdr:row>56</xdr:row>
      <xdr:rowOff>24194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2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40721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29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76900</xdr:rowOff>
    </xdr:from>
    <xdr:to>
      <xdr:col>76</xdr:col>
      <xdr:colOff>114300</xdr:colOff>
      <xdr:row>58</xdr:row>
      <xdr:rowOff>35589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49550"/>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145772</xdr:rowOff>
    </xdr:from>
    <xdr:to>
      <xdr:col>76</xdr:col>
      <xdr:colOff>165100</xdr:colOff>
      <xdr:row>56</xdr:row>
      <xdr:rowOff>75922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92449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109819</xdr:rowOff>
    </xdr:from>
    <xdr:to>
      <xdr:col>71</xdr:col>
      <xdr:colOff>177800</xdr:colOff>
      <xdr:row>57</xdr:row>
      <xdr:rowOff>76900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71101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69648</xdr:rowOff>
    </xdr:from>
    <xdr:to>
      <xdr:col>85</xdr:col>
      <xdr:colOff>177800</xdr:colOff>
      <xdr:row>57</xdr:row>
      <xdr:rowOff>171248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156025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35261</xdr:rowOff>
    </xdr:from>
    <xdr:to>
      <xdr:col>81</xdr:col>
      <xdr:colOff>101600</xdr:colOff>
      <xdr:row>57</xdr:row>
      <xdr:rowOff>136861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127988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0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156239</xdr:rowOff>
    </xdr:from>
    <xdr:to>
      <xdr:col>76</xdr:col>
      <xdr:colOff>165100</xdr:colOff>
      <xdr:row>58</xdr:row>
      <xdr:rowOff>86389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77516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26100</xdr:rowOff>
    </xdr:from>
    <xdr:to>
      <xdr:col>72</xdr:col>
      <xdr:colOff>38100</xdr:colOff>
      <xdr:row>57</xdr:row>
      <xdr:rowOff>127700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118827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59019</xdr:rowOff>
    </xdr:from>
    <xdr:to>
      <xdr:col>67</xdr:col>
      <xdr:colOff>101600</xdr:colOff>
      <xdr:row>56</xdr:row>
      <xdr:rowOff>160619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151746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7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42011</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6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29190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73740"/>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5111</xdr:rowOff>
    </xdr:from>
    <xdr:to>
      <xdr:col>71</xdr:col>
      <xdr:colOff>177800</xdr:colOff>
      <xdr:row>79</xdr:row>
      <xdr:rowOff>29190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4966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162661</xdr:rowOff>
    </xdr:from>
    <xdr:to>
      <xdr:col>85</xdr:col>
      <xdr:colOff>177800</xdr:colOff>
      <xdr:row>79</xdr:row>
      <xdr:rowOff>92811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77588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149840</xdr:rowOff>
    </xdr:from>
    <xdr:to>
      <xdr:col>72</xdr:col>
      <xdr:colOff>38100</xdr:colOff>
      <xdr:row>79</xdr:row>
      <xdr:rowOff>79990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71117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1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125761</xdr:rowOff>
    </xdr:from>
    <xdr:to>
      <xdr:col>67</xdr:col>
      <xdr:colOff>101600</xdr:colOff>
      <xdr:row>79</xdr:row>
      <xdr:rowOff>55911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47038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131339</xdr:rowOff>
    </xdr:from>
    <xdr:to>
      <xdr:col>85</xdr:col>
      <xdr:colOff>127000</xdr:colOff>
      <xdr:row>98</xdr:row>
      <xdr:rowOff>135781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933439"/>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135781</xdr:rowOff>
    </xdr:from>
    <xdr:to>
      <xdr:col>81</xdr:col>
      <xdr:colOff>50800</xdr:colOff>
      <xdr:row>98</xdr:row>
      <xdr:rowOff>138475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93788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120236</xdr:rowOff>
    </xdr:from>
    <xdr:to>
      <xdr:col>76</xdr:col>
      <xdr:colOff>114300</xdr:colOff>
      <xdr:row>98</xdr:row>
      <xdr:rowOff>138475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922336"/>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120236</xdr:rowOff>
    </xdr:from>
    <xdr:to>
      <xdr:col>71</xdr:col>
      <xdr:colOff>177800</xdr:colOff>
      <xdr:row>98</xdr:row>
      <xdr:rowOff>157465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92233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80539</xdr:rowOff>
    </xdr:from>
    <xdr:to>
      <xdr:col>85</xdr:col>
      <xdr:colOff>177800</xdr:colOff>
      <xdr:row>99</xdr:row>
      <xdr:rowOff>10689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166916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7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84981</xdr:rowOff>
    </xdr:from>
    <xdr:to>
      <xdr:col>81</xdr:col>
      <xdr:colOff>101600</xdr:colOff>
      <xdr:row>99</xdr:row>
      <xdr:rowOff>15131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8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97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87675</xdr:rowOff>
    </xdr:from>
    <xdr:to>
      <xdr:col>76</xdr:col>
      <xdr:colOff>165100</xdr:colOff>
      <xdr:row>99</xdr:row>
      <xdr:rowOff>17825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8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9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69436</xdr:rowOff>
    </xdr:from>
    <xdr:to>
      <xdr:col>72</xdr:col>
      <xdr:colOff>38100</xdr:colOff>
      <xdr:row>98</xdr:row>
      <xdr:rowOff>171036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9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106665</xdr:rowOff>
    </xdr:from>
    <xdr:to>
      <xdr:col>67</xdr:col>
      <xdr:colOff>101600</xdr:colOff>
      <xdr:row>99</xdr:row>
      <xdr:rowOff>36815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9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27942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700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消防費の支出の大半は消防組合への負担金であるため、他の費目より経費を削減する事が困難であることが要因である。衛生費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に関する大幅な増加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ごみ焼却施設基幹改良工事の影響によるもので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年度に関しても同じ理由により類似団体平均よりも高くなっている。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千円増加しており、類似団体等との差も小さくなっている。これは新型コロナウイルス感染症に伴う給付金事業の発生、及び扶助費の増加が要因である。教育費は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増加に転じたが、これは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改修事業、電子黒板購入事業及び小中学校の光熱費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や賄い材料費の高騰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。これは朝陽小学校児童の交通死亡事故に伴う市内全域の通学路安全対策工事の実施及び歩道整備工事等が完了し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総務費の数値が上がっているのは、特別定額給付金の影響によるもので、農林水産業費の数値の上昇は、令和元年度台風災害による被災農業施設等復旧支援事業補助金が要因である。農林水産費は災害の影響が落ち着い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以降は以前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の水準に戻った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年度では北総中央用水整備費負担金の影響により増加している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コロナ・物価高騰による中小企業への補助金事業の影響で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年度から金額が増えている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コロナ禍において増加が続いていたが、令和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年度は新型コロナワクチン接種事業の精算や物価高騰の影響、および人件費、扶助費の増額により減少し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、マイナスの状況が続いている。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latin typeface="ＭＳ ゴシック" pitchFamily="49" charset="-128"/>
              <a:ea typeface="ＭＳ ゴシック" pitchFamily="49" charset="-128"/>
            </a:rPr>
            <a:t>今後も引き続き人件費、扶助費の増額が見込まれ、基金残高の減少、実質単年度収支のマイナスが発生すると思われる。今後、歳入の改善策や歳出削減策の検討が必要となっている。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特別会計が黒字額の増となっている。水道事業会計は流動資産における現金預金の増が続いており、継続して黒字額の増加となっている。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下水道事業会計は一般会計からの繰入金の増加により、一過的に増加している。後期高齢者医療の黒字額の増加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保険料の増加にともなう歳入の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一方で、黒字額が減少しているのは、一般会計、介護保険特別会計、国民健康保険特別会計である。一般会計は扶助費等の歳出の増加による影響で黒字額が大幅に減少した。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国民健康保険特別会計は前年度に続いて黒字額が減少し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た。介護保険特別会計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保険料収入や繰越金の増加により黒字が続いているものの、歳出において、介護サービス等諸費の増加による保険給付費の増加や介護給付費負担金返還金の増加により、黒字額は減少と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北総中央用水建設負担金の元金償還開始による増加の影響で、債務負担行為に基づく支出額が大きく増加し、令和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年度は増加に転じた。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年度に一時的に減少するが、その後は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同程度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推移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一方で、臨時財政対策債借入額の減少により、算入公債費等の減少が予想されることから、実質公債費比率の分子は増加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傾向が続く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可能性が高く、公債費負担の中長期的な平準化の観点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、及び借入利率上昇の傾向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から、適正な起債の活用に努める必要がある。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将来負担比率の分子は令和元年度より、小中学校空調設備整備事業･災害復旧事業による地方債現在高の増から増加に転じた。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臨時財政対策債の影響により地方債現在高が減少する一方、公営企業債等繰入見込額および退職手当負担見込額の増加によって、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将来負担額全体は若干の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が、臨時財政対策債の基準財政需要額見込額の減少等による充当可能財源等の減少により、将来負担比率の分子は増加となった。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充当可能基金や基準財政需要額歳入見込額の減少により、充当可能財源等は減少が予想されるが、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償還終了及び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借入額の減少により地方債現在高は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減少していくことが予想され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に転じると思われる。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る影響で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枯渇していく事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が予想される。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まずは歳入の改善策と歳出削減策を示し、財政調整基金を確保するとともに、公共施設等整備基金のコンスタントな積立によって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公共施設等整備基金：公用又は公共用に供する施設等の整備、改修及び維持修繕に要する経費の財源に充当される。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森林環境整備基金：本市が譲与を受ける森林環境譲与税のうち、当年度事業へ充当する分を除いた額を積み立て、翌年度以降の森林環境の整備やその促進に要する経費の財源に充当される。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落花生の郷やちまた応援寄附金によるまちづくり基金の基金額増加は前年の寄付額の増加によるものである。公共施設等整備基金は歳計剰余金の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割を目標に積立を行っていく予定となっており、令和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万円を積み立てたことで増加した。森林環境整備基金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例年行っている小中学校机椅子購入事業の増加、公園のベンチ修繕に関する木材利用、幼稚園への木材遊具の設置により基金の取り崩しが発生し、基金額が減少した。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落花生の郷やちまた応援寄附金によるまちづくり基金は、生活必需品に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一時的に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人気が集ま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り減少した年度もあった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が、再度増加へ転じた。今後も利用可能なふるさと納税サイトが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増加していくと思われる。公共施設等整備基金は公共施設総合管理計画等と連動して取り崩しがなされるが、有利な地方債等を活用する為、増加していくことが見込まれる。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森林環境整備基金は、令和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は予定していた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森林整備事業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があまり進展しなかったことから積立となる予定である。今後はこの森林整備事業の状況を踏まえながら、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可能な事業を予算化していく予定であり、基金額は増減を繰り返すと思われる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年度実質収支額のうち、地方自治法第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の規定に伴い、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千万円を編入した。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歳出予算の増加により基金繰入金が大幅に増加し、財政調整基金額は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も引き続き、基金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繰入額が大きく、基金残高は減少する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ことが予想さ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れる。財政調整基金の残高は、標準財政規模の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割程度を目標としているが、義務的経費を中心とした歳出の増加により、目標達成はかなり厳しい。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まずは歳入歳出それぞれで改善策を示し、基金の積立額が増加していく体制を整える必要がある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。将来的には目標水準まで積み立てが再度なされるよう図っていきたい。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年度には普通交付税の追加交付において、臨時財政対策債償還基金費が創設され交付されたことから、この分を減債基金へ積立を行う。この分については令和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普通交付税の臨時財政対策債償還費分の前倒し交付であることから、それぞれの年度において半分ずつ取り崩しを行う予定である。残りの基金額については、今後の公共施設のあり方を検討していきながら、適切な時期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26564112</v>
      </c>
      <c r="BO4" s="358"/>
      <c r="BP4" s="358"/>
      <c r="BQ4" s="358"/>
      <c r="BR4" s="358"/>
      <c r="BS4" s="358"/>
      <c r="BT4" s="358"/>
      <c r="BU4" s="359"/>
      <c r="BV4" s="357">
        <v>27563627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4.3</v>
      </c>
      <c r="CU4" s="364"/>
      <c r="CV4" s="364"/>
      <c r="CW4" s="364"/>
      <c r="CX4" s="364"/>
      <c r="CY4" s="364"/>
      <c r="CZ4" s="364"/>
      <c r="DA4" s="365"/>
      <c r="DB4" s="363">
        <v>10.1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25919600</v>
      </c>
      <c r="BO5" s="395"/>
      <c r="BP5" s="395"/>
      <c r="BQ5" s="395"/>
      <c r="BR5" s="395"/>
      <c r="BS5" s="395"/>
      <c r="BT5" s="395"/>
      <c r="BU5" s="396"/>
      <c r="BV5" s="394">
        <v>26052979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97.5</v>
      </c>
      <c r="CU5" s="392"/>
      <c r="CV5" s="392"/>
      <c r="CW5" s="392"/>
      <c r="CX5" s="392"/>
      <c r="CY5" s="392"/>
      <c r="CZ5" s="392"/>
      <c r="DA5" s="393"/>
      <c r="DB5" s="391">
        <v>94.8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644512</v>
      </c>
      <c r="BO6" s="395"/>
      <c r="BP6" s="395"/>
      <c r="BQ6" s="395"/>
      <c r="BR6" s="395"/>
      <c r="BS6" s="395"/>
      <c r="BT6" s="395"/>
      <c r="BU6" s="396"/>
      <c r="BV6" s="394">
        <v>1510648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97.9</v>
      </c>
      <c r="CU6" s="432"/>
      <c r="CV6" s="432"/>
      <c r="CW6" s="432"/>
      <c r="CX6" s="432"/>
      <c r="CY6" s="432"/>
      <c r="CZ6" s="432"/>
      <c r="DA6" s="433"/>
      <c r="DB6" s="431">
        <v>96.8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31029</v>
      </c>
      <c r="BO7" s="395"/>
      <c r="BP7" s="395"/>
      <c r="BQ7" s="395"/>
      <c r="BR7" s="395"/>
      <c r="BS7" s="395"/>
      <c r="BT7" s="395"/>
      <c r="BU7" s="396"/>
      <c r="BV7" s="394">
        <v>97717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14253624</v>
      </c>
      <c r="CU7" s="395"/>
      <c r="CV7" s="395"/>
      <c r="CW7" s="395"/>
      <c r="CX7" s="395"/>
      <c r="CY7" s="395"/>
      <c r="CZ7" s="395"/>
      <c r="DA7" s="396"/>
      <c r="DB7" s="394">
        <v>14007914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613483</v>
      </c>
      <c r="BO8" s="395"/>
      <c r="BP8" s="395"/>
      <c r="BQ8" s="395"/>
      <c r="BR8" s="395"/>
      <c r="BS8" s="395"/>
      <c r="BT8" s="395"/>
      <c r="BU8" s="396"/>
      <c r="BV8" s="394">
        <v>1412931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0.62</v>
      </c>
      <c r="CU8" s="435"/>
      <c r="CV8" s="435"/>
      <c r="CW8" s="435"/>
      <c r="CX8" s="435"/>
      <c r="CY8" s="435"/>
      <c r="CZ8" s="435"/>
      <c r="DA8" s="436"/>
      <c r="DB8" s="434">
        <v>0.64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67455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-799448</v>
      </c>
      <c r="BO9" s="395"/>
      <c r="BP9" s="395"/>
      <c r="BQ9" s="395"/>
      <c r="BR9" s="395"/>
      <c r="BS9" s="395"/>
      <c r="BT9" s="395"/>
      <c r="BU9" s="396"/>
      <c r="BV9" s="394">
        <v>367633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10.6</v>
      </c>
      <c r="CU9" s="392"/>
      <c r="CV9" s="392"/>
      <c r="CW9" s="392"/>
      <c r="CX9" s="392"/>
      <c r="CY9" s="392"/>
      <c r="CZ9" s="392"/>
      <c r="DA9" s="393"/>
      <c r="DB9" s="391">
        <v>11.1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70734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127</v>
      </c>
      <c r="BO10" s="395"/>
      <c r="BP10" s="395"/>
      <c r="BQ10" s="395"/>
      <c r="BR10" s="395"/>
      <c r="BS10" s="395"/>
      <c r="BT10" s="395"/>
      <c r="BU10" s="396"/>
      <c r="BV10" s="394">
        <v>52</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67006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1166216</v>
      </c>
      <c r="BO12" s="395"/>
      <c r="BP12" s="395"/>
      <c r="BQ12" s="395"/>
      <c r="BR12" s="395"/>
      <c r="BS12" s="395"/>
      <c r="BT12" s="395"/>
      <c r="BU12" s="396"/>
      <c r="BV12" s="394">
        <v>447762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63597</v>
      </c>
      <c r="S13" s="479"/>
      <c r="T13" s="479"/>
      <c r="U13" s="479"/>
      <c r="V13" s="480"/>
      <c r="W13" s="410" t="s">
        <v>130</v>
      </c>
      <c r="X13" s="411"/>
      <c r="Y13" s="411"/>
      <c r="Z13" s="411"/>
      <c r="AA13" s="411"/>
      <c r="AB13" s="401"/>
      <c r="AC13" s="445">
        <v>2459</v>
      </c>
      <c r="AD13" s="446"/>
      <c r="AE13" s="446"/>
      <c r="AF13" s="446"/>
      <c r="AG13" s="488"/>
      <c r="AH13" s="445">
        <v>2811</v>
      </c>
      <c r="AI13" s="446"/>
      <c r="AJ13" s="446"/>
      <c r="AK13" s="446"/>
      <c r="AL13" s="447"/>
      <c r="AM13" s="423" t="s">
        <v>131</v>
      </c>
      <c r="AN13" s="424"/>
      <c r="AO13" s="424"/>
      <c r="AP13" s="424"/>
      <c r="AQ13" s="424"/>
      <c r="AR13" s="424"/>
      <c r="AS13" s="424"/>
      <c r="AT13" s="425"/>
      <c r="AU13" s="426" t="s">
        <v>90</v>
      </c>
      <c r="AV13" s="427"/>
      <c r="AW13" s="427"/>
      <c r="AX13" s="427"/>
      <c r="AY13" s="428" t="s">
        <v>132</v>
      </c>
      <c r="AZ13" s="429"/>
      <c r="BA13" s="429"/>
      <c r="BB13" s="429"/>
      <c r="BC13" s="429"/>
      <c r="BD13" s="429"/>
      <c r="BE13" s="429"/>
      <c r="BF13" s="429"/>
      <c r="BG13" s="429"/>
      <c r="BH13" s="429"/>
      <c r="BI13" s="429"/>
      <c r="BJ13" s="429"/>
      <c r="BK13" s="429"/>
      <c r="BL13" s="429"/>
      <c r="BM13" s="430"/>
      <c r="BN13" s="394">
        <v>-1965537</v>
      </c>
      <c r="BO13" s="395"/>
      <c r="BP13" s="395"/>
      <c r="BQ13" s="395"/>
      <c r="BR13" s="395"/>
      <c r="BS13" s="395"/>
      <c r="BT13" s="395"/>
      <c r="BU13" s="396"/>
      <c r="BV13" s="394">
        <v>-80077</v>
      </c>
      <c r="BW13" s="395"/>
      <c r="BX13" s="395"/>
      <c r="BY13" s="395"/>
      <c r="BZ13" s="395"/>
      <c r="CA13" s="395"/>
      <c r="CB13" s="395"/>
      <c r="CC13" s="396"/>
      <c r="CD13" s="397" t="s">
        <v>133</v>
      </c>
      <c r="CE13" s="398"/>
      <c r="CF13" s="398"/>
      <c r="CG13" s="398"/>
      <c r="CH13" s="398"/>
      <c r="CI13" s="398"/>
      <c r="CJ13" s="398"/>
      <c r="CK13" s="398"/>
      <c r="CL13" s="398"/>
      <c r="CM13" s="398"/>
      <c r="CN13" s="398"/>
      <c r="CO13" s="398"/>
      <c r="CP13" s="398"/>
      <c r="CQ13" s="398"/>
      <c r="CR13" s="398"/>
      <c r="CS13" s="399"/>
      <c r="CT13" s="391">
        <v>6.7</v>
      </c>
      <c r="CU13" s="392"/>
      <c r="CV13" s="392"/>
      <c r="CW13" s="392"/>
      <c r="CX13" s="392"/>
      <c r="CY13" s="392"/>
      <c r="CZ13" s="392"/>
      <c r="DA13" s="393"/>
      <c r="DB13" s="391">
        <v>6.6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134</v>
      </c>
      <c r="M14" s="476"/>
      <c r="N14" s="476"/>
      <c r="O14" s="476"/>
      <c r="P14" s="476"/>
      <c r="Q14" s="477"/>
      <c r="R14" s="478">
        <v>67396</v>
      </c>
      <c r="S14" s="479"/>
      <c r="T14" s="479"/>
      <c r="U14" s="479"/>
      <c r="V14" s="480"/>
      <c r="W14" s="384"/>
      <c r="X14" s="385"/>
      <c r="Y14" s="385"/>
      <c r="Z14" s="385"/>
      <c r="AA14" s="385"/>
      <c r="AB14" s="374"/>
      <c r="AC14" s="481">
        <v>7.8</v>
      </c>
      <c r="AD14" s="482"/>
      <c r="AE14" s="482"/>
      <c r="AF14" s="482"/>
      <c r="AG14" s="483"/>
      <c r="AH14" s="481">
        <v>8.1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135</v>
      </c>
      <c r="CE14" s="490"/>
      <c r="CF14" s="490"/>
      <c r="CG14" s="490"/>
      <c r="CH14" s="490"/>
      <c r="CI14" s="490"/>
      <c r="CJ14" s="490"/>
      <c r="CK14" s="490"/>
      <c r="CL14" s="490"/>
      <c r="CM14" s="490"/>
      <c r="CN14" s="490"/>
      <c r="CO14" s="490"/>
      <c r="CP14" s="490"/>
      <c r="CQ14" s="490"/>
      <c r="CR14" s="490"/>
      <c r="CS14" s="491"/>
      <c r="CT14" s="492">
        <v>45.2</v>
      </c>
      <c r="CU14" s="493"/>
      <c r="CV14" s="493"/>
      <c r="CW14" s="493"/>
      <c r="CX14" s="493"/>
      <c r="CY14" s="493"/>
      <c r="CZ14" s="493"/>
      <c r="DA14" s="494"/>
      <c r="DB14" s="492">
        <v>34.5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64318</v>
      </c>
      <c r="S15" s="479"/>
      <c r="T15" s="479"/>
      <c r="U15" s="479"/>
      <c r="V15" s="480"/>
      <c r="W15" s="410" t="s">
        <v>136</v>
      </c>
      <c r="X15" s="411"/>
      <c r="Y15" s="411"/>
      <c r="Z15" s="411"/>
      <c r="AA15" s="411"/>
      <c r="AB15" s="401"/>
      <c r="AC15" s="445">
        <v>8056</v>
      </c>
      <c r="AD15" s="446"/>
      <c r="AE15" s="446"/>
      <c r="AF15" s="446"/>
      <c r="AG15" s="488"/>
      <c r="AH15" s="445">
        <v>8979</v>
      </c>
      <c r="AI15" s="446"/>
      <c r="AJ15" s="446"/>
      <c r="AK15" s="446"/>
      <c r="AL15" s="447"/>
      <c r="AM15" s="423"/>
      <c r="AN15" s="424"/>
      <c r="AO15" s="424"/>
      <c r="AP15" s="424"/>
      <c r="AQ15" s="424"/>
      <c r="AR15" s="424"/>
      <c r="AS15" s="424"/>
      <c r="AT15" s="425"/>
      <c r="AU15" s="426"/>
      <c r="AV15" s="427"/>
      <c r="AW15" s="427"/>
      <c r="AX15" s="427"/>
      <c r="AY15" s="354" t="s">
        <v>137</v>
      </c>
      <c r="AZ15" s="355"/>
      <c r="BA15" s="355"/>
      <c r="BB15" s="355"/>
      <c r="BC15" s="355"/>
      <c r="BD15" s="355"/>
      <c r="BE15" s="355"/>
      <c r="BF15" s="355"/>
      <c r="BG15" s="355"/>
      <c r="BH15" s="355"/>
      <c r="BI15" s="355"/>
      <c r="BJ15" s="355"/>
      <c r="BK15" s="355"/>
      <c r="BL15" s="355"/>
      <c r="BM15" s="356"/>
      <c r="BN15" s="357">
        <v>7564854</v>
      </c>
      <c r="BO15" s="358"/>
      <c r="BP15" s="358"/>
      <c r="BQ15" s="358"/>
      <c r="BR15" s="358"/>
      <c r="BS15" s="358"/>
      <c r="BT15" s="358"/>
      <c r="BU15" s="359"/>
      <c r="BV15" s="357">
        <v>7347518</v>
      </c>
      <c r="BW15" s="358"/>
      <c r="BX15" s="358"/>
      <c r="BY15" s="358"/>
      <c r="BZ15" s="358"/>
      <c r="CA15" s="358"/>
      <c r="CB15" s="358"/>
      <c r="CC15" s="359"/>
      <c r="CD15" s="495" t="s">
        <v>138</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139</v>
      </c>
      <c r="M16" s="498"/>
      <c r="N16" s="498"/>
      <c r="O16" s="498"/>
      <c r="P16" s="498"/>
      <c r="Q16" s="499"/>
      <c r="R16" s="500" t="s">
        <v>140</v>
      </c>
      <c r="S16" s="501"/>
      <c r="T16" s="501"/>
      <c r="U16" s="501"/>
      <c r="V16" s="502"/>
      <c r="W16" s="384"/>
      <c r="X16" s="385"/>
      <c r="Y16" s="385"/>
      <c r="Z16" s="385"/>
      <c r="AA16" s="385"/>
      <c r="AB16" s="374"/>
      <c r="AC16" s="481">
        <v>25.6</v>
      </c>
      <c r="AD16" s="482"/>
      <c r="AE16" s="482"/>
      <c r="AF16" s="482"/>
      <c r="AG16" s="483"/>
      <c r="AH16" s="481">
        <v>25.8</v>
      </c>
      <c r="AI16" s="482"/>
      <c r="AJ16" s="482"/>
      <c r="AK16" s="482"/>
      <c r="AL16" s="484"/>
      <c r="AM16" s="423"/>
      <c r="AN16" s="424"/>
      <c r="AO16" s="424"/>
      <c r="AP16" s="424"/>
      <c r="AQ16" s="424"/>
      <c r="AR16" s="424"/>
      <c r="AS16" s="424"/>
      <c r="AT16" s="425"/>
      <c r="AU16" s="426"/>
      <c r="AV16" s="427"/>
      <c r="AW16" s="427"/>
      <c r="AX16" s="427"/>
      <c r="AY16" s="428" t="s">
        <v>141</v>
      </c>
      <c r="AZ16" s="429"/>
      <c r="BA16" s="429"/>
      <c r="BB16" s="429"/>
      <c r="BC16" s="429"/>
      <c r="BD16" s="429"/>
      <c r="BE16" s="429"/>
      <c r="BF16" s="429"/>
      <c r="BG16" s="429"/>
      <c r="BH16" s="429"/>
      <c r="BI16" s="429"/>
      <c r="BJ16" s="429"/>
      <c r="BK16" s="429"/>
      <c r="BL16" s="429"/>
      <c r="BM16" s="430"/>
      <c r="BN16" s="394">
        <v>12204774</v>
      </c>
      <c r="BO16" s="395"/>
      <c r="BP16" s="395"/>
      <c r="BQ16" s="395"/>
      <c r="BR16" s="395"/>
      <c r="BS16" s="395"/>
      <c r="BT16" s="395"/>
      <c r="BU16" s="396"/>
      <c r="BV16" s="394">
        <v>11858521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142</v>
      </c>
      <c r="N17" s="506"/>
      <c r="O17" s="506"/>
      <c r="P17" s="506"/>
      <c r="Q17" s="507"/>
      <c r="R17" s="500" t="s">
        <v>143</v>
      </c>
      <c r="S17" s="501"/>
      <c r="T17" s="501"/>
      <c r="U17" s="501"/>
      <c r="V17" s="502"/>
      <c r="W17" s="410" t="s">
        <v>144</v>
      </c>
      <c r="X17" s="411"/>
      <c r="Y17" s="411"/>
      <c r="Z17" s="411"/>
      <c r="AA17" s="411"/>
      <c r="AB17" s="401"/>
      <c r="AC17" s="445">
        <v>20922</v>
      </c>
      <c r="AD17" s="446"/>
      <c r="AE17" s="446"/>
      <c r="AF17" s="446"/>
      <c r="AG17" s="488"/>
      <c r="AH17" s="445">
        <v>22989</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9480513</v>
      </c>
      <c r="BO17" s="395"/>
      <c r="BP17" s="395"/>
      <c r="BQ17" s="395"/>
      <c r="BR17" s="395"/>
      <c r="BS17" s="395"/>
      <c r="BT17" s="395"/>
      <c r="BU17" s="396"/>
      <c r="BV17" s="394">
        <v>9202628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74.94</v>
      </c>
      <c r="M18" s="518"/>
      <c r="N18" s="518"/>
      <c r="O18" s="518"/>
      <c r="P18" s="518"/>
      <c r="Q18" s="518"/>
      <c r="R18" s="519"/>
      <c r="S18" s="519"/>
      <c r="T18" s="519"/>
      <c r="U18" s="519"/>
      <c r="V18" s="520"/>
      <c r="W18" s="412"/>
      <c r="X18" s="413"/>
      <c r="Y18" s="413"/>
      <c r="Z18" s="413"/>
      <c r="AA18" s="413"/>
      <c r="AB18" s="404"/>
      <c r="AC18" s="521">
        <v>66.599999999999994</v>
      </c>
      <c r="AD18" s="522"/>
      <c r="AE18" s="522"/>
      <c r="AF18" s="522"/>
      <c r="AG18" s="523"/>
      <c r="AH18" s="521">
        <v>66.099999999999994</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13943719</v>
      </c>
      <c r="BO18" s="395"/>
      <c r="BP18" s="395"/>
      <c r="BQ18" s="395"/>
      <c r="BR18" s="395"/>
      <c r="BS18" s="395"/>
      <c r="BT18" s="395"/>
      <c r="BU18" s="396"/>
      <c r="BV18" s="394">
        <v>13518624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900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18091275</v>
      </c>
      <c r="BO19" s="395"/>
      <c r="BP19" s="395"/>
      <c r="BQ19" s="395"/>
      <c r="BR19" s="395"/>
      <c r="BS19" s="395"/>
      <c r="BT19" s="395"/>
      <c r="BU19" s="396"/>
      <c r="BV19" s="394">
        <v>17109769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27942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18564541</v>
      </c>
      <c r="BO22" s="358"/>
      <c r="BP22" s="358"/>
      <c r="BQ22" s="358"/>
      <c r="BR22" s="358"/>
      <c r="BS22" s="358"/>
      <c r="BT22" s="358"/>
      <c r="BU22" s="359"/>
      <c r="BV22" s="357">
        <v>18839413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11331192</v>
      </c>
      <c r="BO23" s="395"/>
      <c r="BP23" s="395"/>
      <c r="BQ23" s="395"/>
      <c r="BR23" s="395"/>
      <c r="BS23" s="395"/>
      <c r="BT23" s="395"/>
      <c r="BU23" s="396"/>
      <c r="BV23" s="394">
        <v>12417965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8300</v>
      </c>
      <c r="R24" s="446"/>
      <c r="S24" s="446"/>
      <c r="T24" s="446"/>
      <c r="U24" s="446"/>
      <c r="V24" s="488"/>
      <c r="W24" s="540"/>
      <c r="X24" s="541"/>
      <c r="Y24" s="542"/>
      <c r="Z24" s="444" t="s">
        <v>161</v>
      </c>
      <c r="AA24" s="424"/>
      <c r="AB24" s="424"/>
      <c r="AC24" s="424"/>
      <c r="AD24" s="424"/>
      <c r="AE24" s="424"/>
      <c r="AF24" s="424"/>
      <c r="AG24" s="425"/>
      <c r="AH24" s="445">
        <v>476</v>
      </c>
      <c r="AI24" s="446"/>
      <c r="AJ24" s="446"/>
      <c r="AK24" s="446"/>
      <c r="AL24" s="488"/>
      <c r="AM24" s="445">
        <v>1494164</v>
      </c>
      <c r="AN24" s="446"/>
      <c r="AO24" s="446"/>
      <c r="AP24" s="446"/>
      <c r="AQ24" s="446"/>
      <c r="AR24" s="488"/>
      <c r="AS24" s="445">
        <v>3139</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9798581</v>
      </c>
      <c r="BO24" s="395"/>
      <c r="BP24" s="395"/>
      <c r="BQ24" s="395"/>
      <c r="BR24" s="395"/>
      <c r="BS24" s="395"/>
      <c r="BT24" s="395"/>
      <c r="BU24" s="396"/>
      <c r="BV24" s="394">
        <v>9219711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6900</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6971229</v>
      </c>
      <c r="BO25" s="358"/>
      <c r="BP25" s="358"/>
      <c r="BQ25" s="358"/>
      <c r="BR25" s="358"/>
      <c r="BS25" s="358"/>
      <c r="BT25" s="358"/>
      <c r="BU25" s="359"/>
      <c r="BV25" s="357">
        <v>4502865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6500</v>
      </c>
      <c r="R26" s="446"/>
      <c r="S26" s="446"/>
      <c r="T26" s="446"/>
      <c r="U26" s="446"/>
      <c r="V26" s="488"/>
      <c r="W26" s="540"/>
      <c r="X26" s="541"/>
      <c r="Y26" s="542"/>
      <c r="Z26" s="444" t="s">
        <v>167</v>
      </c>
      <c r="AA26" s="546"/>
      <c r="AB26" s="546"/>
      <c r="AC26" s="546"/>
      <c r="AD26" s="546"/>
      <c r="AE26" s="546"/>
      <c r="AF26" s="546"/>
      <c r="AG26" s="547"/>
      <c r="AH26" s="445">
        <v>9</v>
      </c>
      <c r="AI26" s="446"/>
      <c r="AJ26" s="446"/>
      <c r="AK26" s="446"/>
      <c r="AL26" s="488"/>
      <c r="AM26" s="445">
        <v>24993</v>
      </c>
      <c r="AN26" s="446"/>
      <c r="AO26" s="446"/>
      <c r="AP26" s="446"/>
      <c r="AQ26" s="446"/>
      <c r="AR26" s="488"/>
      <c r="AS26" s="445">
        <v>2777</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4450</v>
      </c>
      <c r="R27" s="446"/>
      <c r="S27" s="446"/>
      <c r="T27" s="446"/>
      <c r="U27" s="446"/>
      <c r="V27" s="488"/>
      <c r="W27" s="540"/>
      <c r="X27" s="541"/>
      <c r="Y27" s="542"/>
      <c r="Z27" s="444" t="s">
        <v>170</v>
      </c>
      <c r="AA27" s="424"/>
      <c r="AB27" s="424"/>
      <c r="AC27" s="424"/>
      <c r="AD27" s="424"/>
      <c r="AE27" s="424"/>
      <c r="AF27" s="424"/>
      <c r="AG27" s="425"/>
      <c r="AH27" s="445">
        <v>21</v>
      </c>
      <c r="AI27" s="446"/>
      <c r="AJ27" s="446"/>
      <c r="AK27" s="446"/>
      <c r="AL27" s="488"/>
      <c r="AM27" s="445">
        <v>68040</v>
      </c>
      <c r="AN27" s="446"/>
      <c r="AO27" s="446"/>
      <c r="AP27" s="446"/>
      <c r="AQ27" s="446"/>
      <c r="AR27" s="488"/>
      <c r="AS27" s="445">
        <v>3240</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172</v>
      </c>
      <c r="F28" s="424"/>
      <c r="G28" s="424"/>
      <c r="H28" s="424"/>
      <c r="I28" s="424"/>
      <c r="J28" s="424"/>
      <c r="K28" s="425"/>
      <c r="L28" s="445">
        <v>1</v>
      </c>
      <c r="M28" s="446"/>
      <c r="N28" s="446"/>
      <c r="O28" s="446"/>
      <c r="P28" s="488"/>
      <c r="Q28" s="445">
        <v>4000</v>
      </c>
      <c r="R28" s="446"/>
      <c r="S28" s="446"/>
      <c r="T28" s="446"/>
      <c r="U28" s="446"/>
      <c r="V28" s="488"/>
      <c r="W28" s="540"/>
      <c r="X28" s="541"/>
      <c r="Y28" s="542"/>
      <c r="Z28" s="444" t="s">
        <v>173</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1876613</v>
      </c>
      <c r="BO28" s="358"/>
      <c r="BP28" s="358"/>
      <c r="BQ28" s="358"/>
      <c r="BR28" s="358"/>
      <c r="BS28" s="358"/>
      <c r="BT28" s="358"/>
      <c r="BU28" s="359"/>
      <c r="BV28" s="357">
        <v>2332702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175</v>
      </c>
      <c r="F29" s="424"/>
      <c r="G29" s="424"/>
      <c r="H29" s="424"/>
      <c r="I29" s="424"/>
      <c r="J29" s="424"/>
      <c r="K29" s="425"/>
      <c r="L29" s="445">
        <v>18</v>
      </c>
      <c r="M29" s="446"/>
      <c r="N29" s="446"/>
      <c r="O29" s="446"/>
      <c r="P29" s="488"/>
      <c r="Q29" s="445">
        <v>3550</v>
      </c>
      <c r="R29" s="446"/>
      <c r="S29" s="446"/>
      <c r="T29" s="446"/>
      <c r="U29" s="446"/>
      <c r="V29" s="488"/>
      <c r="W29" s="543"/>
      <c r="X29" s="544"/>
      <c r="Y29" s="545"/>
      <c r="Z29" s="444" t="s">
        <v>176</v>
      </c>
      <c r="AA29" s="424"/>
      <c r="AB29" s="424"/>
      <c r="AC29" s="424"/>
      <c r="AD29" s="424"/>
      <c r="AE29" s="424"/>
      <c r="AF29" s="424"/>
      <c r="AG29" s="425"/>
      <c r="AH29" s="445">
        <v>497</v>
      </c>
      <c r="AI29" s="446"/>
      <c r="AJ29" s="446"/>
      <c r="AK29" s="446"/>
      <c r="AL29" s="488"/>
      <c r="AM29" s="445">
        <v>1562204</v>
      </c>
      <c r="AN29" s="446"/>
      <c r="AO29" s="446"/>
      <c r="AP29" s="446"/>
      <c r="AQ29" s="446"/>
      <c r="AR29" s="488"/>
      <c r="AS29" s="445">
        <v>3143</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122548</v>
      </c>
      <c r="BO29" s="395"/>
      <c r="BP29" s="395"/>
      <c r="BQ29" s="395"/>
      <c r="BR29" s="395"/>
      <c r="BS29" s="395"/>
      <c r="BT29" s="395"/>
      <c r="BU29" s="396"/>
      <c r="BV29" s="394">
        <v>122542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99.2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377990</v>
      </c>
      <c r="BO30" s="514"/>
      <c r="BP30" s="514"/>
      <c r="BQ30" s="514"/>
      <c r="BR30" s="514"/>
      <c r="BS30" s="514"/>
      <c r="BT30" s="514"/>
      <c r="BU30" s="515"/>
      <c r="BV30" s="513">
        <v>300694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185</v>
      </c>
      <c r="D33" s="418"/>
      <c r="E33" s="383" t="s">
        <v>186</v>
      </c>
      <c r="F33" s="383"/>
      <c r="G33" s="383"/>
      <c r="H33" s="383"/>
      <c r="I33" s="383"/>
      <c r="J33" s="383"/>
      <c r="K33" s="383"/>
      <c r="L33" s="383"/>
      <c r="M33" s="383"/>
      <c r="N33" s="383"/>
      <c r="O33" s="383"/>
      <c r="P33" s="383"/>
      <c r="Q33" s="383"/>
      <c r="R33" s="383"/>
      <c r="S33" s="383"/>
      <c r="T33" s="200"/>
      <c r="U33" s="418" t="s">
        <v>185</v>
      </c>
      <c r="V33" s="418"/>
      <c r="W33" s="383" t="s">
        <v>186</v>
      </c>
      <c r="X33" s="383"/>
      <c r="Y33" s="383"/>
      <c r="Z33" s="383"/>
      <c r="AA33" s="383"/>
      <c r="AB33" s="383"/>
      <c r="AC33" s="383"/>
      <c r="AD33" s="383"/>
      <c r="AE33" s="383"/>
      <c r="AF33" s="383"/>
      <c r="AG33" s="383"/>
      <c r="AH33" s="383"/>
      <c r="AI33" s="383"/>
      <c r="AJ33" s="383"/>
      <c r="AK33" s="383"/>
      <c r="AL33" s="200"/>
      <c r="AM33" s="418" t="s">
        <v>185</v>
      </c>
      <c r="AN33" s="418"/>
      <c r="AO33" s="383" t="s">
        <v>186</v>
      </c>
      <c r="AP33" s="383"/>
      <c r="AQ33" s="383"/>
      <c r="AR33" s="383"/>
      <c r="AS33" s="383"/>
      <c r="AT33" s="383"/>
      <c r="AU33" s="383"/>
      <c r="AV33" s="383"/>
      <c r="AW33" s="383"/>
      <c r="AX33" s="383"/>
      <c r="AY33" s="383"/>
      <c r="AZ33" s="383"/>
      <c r="BA33" s="383"/>
      <c r="BB33" s="383"/>
      <c r="BC33" s="383"/>
      <c r="BD33" s="201"/>
      <c r="BE33" s="383" t="s">
        <v>187</v>
      </c>
      <c r="BF33" s="383"/>
      <c r="BG33" s="383" t="s">
        <v>188</v>
      </c>
      <c r="BH33" s="383"/>
      <c r="BI33" s="383"/>
      <c r="BJ33" s="383"/>
      <c r="BK33" s="383"/>
      <c r="BL33" s="383"/>
      <c r="BM33" s="383"/>
      <c r="BN33" s="383"/>
      <c r="BO33" s="383"/>
      <c r="BP33" s="383"/>
      <c r="BQ33" s="383"/>
      <c r="BR33" s="383"/>
      <c r="BS33" s="383"/>
      <c r="BT33" s="383"/>
      <c r="BU33" s="383"/>
      <c r="BV33" s="201"/>
      <c r="BW33" s="418" t="s">
        <v>187</v>
      </c>
      <c r="BX33" s="418"/>
      <c r="BY33" s="383" t="s">
        <v>189</v>
      </c>
      <c r="BZ33" s="383"/>
      <c r="CA33" s="383"/>
      <c r="CB33" s="383"/>
      <c r="CC33" s="383"/>
      <c r="CD33" s="383"/>
      <c r="CE33" s="383"/>
      <c r="CF33" s="383"/>
      <c r="CG33" s="383"/>
      <c r="CH33" s="383"/>
      <c r="CI33" s="383"/>
      <c r="CJ33" s="383"/>
      <c r="CK33" s="383"/>
      <c r="CL33" s="383"/>
      <c r="CM33" s="383"/>
      <c r="CN33" s="200"/>
      <c r="CO33" s="418" t="s">
        <v>185</v>
      </c>
      <c r="CP33" s="418"/>
      <c r="CQ33" s="383" t="s">
        <v>190</v>
      </c>
      <c r="CR33" s="383"/>
      <c r="CS33" s="383"/>
      <c r="CT33" s="383"/>
      <c r="CU33" s="383"/>
      <c r="CV33" s="383"/>
      <c r="CW33" s="383"/>
      <c r="CX33" s="383"/>
      <c r="CY33" s="383"/>
      <c r="CZ33" s="383"/>
      <c r="DA33" s="383"/>
      <c r="DB33" s="383"/>
      <c r="DC33" s="383"/>
      <c r="DD33" s="383"/>
      <c r="DE33" s="383"/>
      <c r="DF33" s="200"/>
      <c r="DG33" s="583" t="s">
        <v>191</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印旛広域市町村圏事務組合（一般会計）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印旛広域市町村圏事務組合（水道用水供給事業）</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印旛衛生施設管理組合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佐倉市八街市酒々井町消防組合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OEnmHTSq6gIYG8t8MBCwUMVWl5GH8jiFR94vpeWJGfEtM83tqyZ8weeDpme4Dv9pQlSIHZsLhrM6lD6Xd142zw==" saltValue="ZUIXjz1VvjxdKlSLWYaS7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214</v>
      </c>
      <c r="C5" s="597"/>
      <c r="D5" s="597"/>
      <c r="E5" s="597"/>
      <c r="F5" s="597"/>
      <c r="G5" s="597"/>
      <c r="H5" s="597"/>
      <c r="I5" s="597"/>
      <c r="J5" s="597"/>
      <c r="K5" s="597"/>
      <c r="L5" s="597"/>
      <c r="M5" s="597"/>
      <c r="N5" s="597"/>
      <c r="O5" s="597"/>
      <c r="P5" s="597"/>
      <c r="Q5" s="598"/>
      <c r="R5" s="599">
        <v>7573316</v>
      </c>
      <c r="S5" s="600"/>
      <c r="T5" s="600"/>
      <c r="U5" s="600"/>
      <c r="V5" s="600"/>
      <c r="W5" s="600"/>
      <c r="X5" s="600"/>
      <c r="Y5" s="601"/>
      <c r="Z5" s="602">
        <v>28.5</v>
      </c>
      <c r="AA5" s="602"/>
      <c r="AB5" s="602"/>
      <c r="AC5" s="602"/>
      <c r="AD5" s="603">
        <v>7446691</v>
      </c>
      <c r="AE5" s="603"/>
      <c r="AF5" s="603"/>
      <c r="AG5" s="603"/>
      <c r="AH5" s="603"/>
      <c r="AI5" s="603"/>
      <c r="AJ5" s="603"/>
      <c r="AK5" s="603"/>
      <c r="AL5" s="604">
        <v>52.3</v>
      </c>
      <c r="AM5" s="605"/>
      <c r="AN5" s="605"/>
      <c r="AO5" s="606"/>
      <c r="AP5" s="596" t="s">
        <v>215</v>
      </c>
      <c r="AQ5" s="597"/>
      <c r="AR5" s="597"/>
      <c r="AS5" s="597"/>
      <c r="AT5" s="597"/>
      <c r="AU5" s="597"/>
      <c r="AV5" s="597"/>
      <c r="AW5" s="597"/>
      <c r="AX5" s="597"/>
      <c r="AY5" s="597"/>
      <c r="AZ5" s="597"/>
      <c r="BA5" s="597"/>
      <c r="BB5" s="597"/>
      <c r="BC5" s="597"/>
      <c r="BD5" s="597"/>
      <c r="BE5" s="597"/>
      <c r="BF5" s="598"/>
      <c r="BG5" s="610">
        <v>7446691</v>
      </c>
      <c r="BH5" s="611"/>
      <c r="BI5" s="611"/>
      <c r="BJ5" s="611"/>
      <c r="BK5" s="611"/>
      <c r="BL5" s="611"/>
      <c r="BM5" s="611"/>
      <c r="BN5" s="612"/>
      <c r="BO5" s="613">
        <v>98.3</v>
      </c>
      <c r="BP5" s="613"/>
      <c r="BQ5" s="613"/>
      <c r="BR5" s="613"/>
      <c r="BS5" s="614" t="s">
        <v>121</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2">
      <c r="B6" s="607" t="s">
        <v>219</v>
      </c>
      <c r="C6" s="608"/>
      <c r="D6" s="608"/>
      <c r="E6" s="608"/>
      <c r="F6" s="608"/>
      <c r="G6" s="608"/>
      <c r="H6" s="608"/>
      <c r="I6" s="608"/>
      <c r="J6" s="608"/>
      <c r="K6" s="608"/>
      <c r="L6" s="608"/>
      <c r="M6" s="608"/>
      <c r="N6" s="608"/>
      <c r="O6" s="608"/>
      <c r="P6" s="608"/>
      <c r="Q6" s="609"/>
      <c r="R6" s="610">
        <v>180358</v>
      </c>
      <c r="S6" s="611"/>
      <c r="T6" s="611"/>
      <c r="U6" s="611"/>
      <c r="V6" s="611"/>
      <c r="W6" s="611"/>
      <c r="X6" s="611"/>
      <c r="Y6" s="612"/>
      <c r="Z6" s="613">
        <v>0.7</v>
      </c>
      <c r="AA6" s="613"/>
      <c r="AB6" s="613"/>
      <c r="AC6" s="613"/>
      <c r="AD6" s="614">
        <v>180358</v>
      </c>
      <c r="AE6" s="614"/>
      <c r="AF6" s="614"/>
      <c r="AG6" s="614"/>
      <c r="AH6" s="614"/>
      <c r="AI6" s="614"/>
      <c r="AJ6" s="614"/>
      <c r="AK6" s="614"/>
      <c r="AL6" s="615">
        <v>1.3</v>
      </c>
      <c r="AM6" s="616"/>
      <c r="AN6" s="616"/>
      <c r="AO6" s="617"/>
      <c r="AP6" s="607" t="s">
        <v>220</v>
      </c>
      <c r="AQ6" s="608"/>
      <c r="AR6" s="608"/>
      <c r="AS6" s="608"/>
      <c r="AT6" s="608"/>
      <c r="AU6" s="608"/>
      <c r="AV6" s="608"/>
      <c r="AW6" s="608"/>
      <c r="AX6" s="608"/>
      <c r="AY6" s="608"/>
      <c r="AZ6" s="608"/>
      <c r="BA6" s="608"/>
      <c r="BB6" s="608"/>
      <c r="BC6" s="608"/>
      <c r="BD6" s="608"/>
      <c r="BE6" s="608"/>
      <c r="BF6" s="609"/>
      <c r="BG6" s="610">
        <v>7446691</v>
      </c>
      <c r="BH6" s="611"/>
      <c r="BI6" s="611"/>
      <c r="BJ6" s="611"/>
      <c r="BK6" s="611"/>
      <c r="BL6" s="611"/>
      <c r="BM6" s="611"/>
      <c r="BN6" s="612"/>
      <c r="BO6" s="613">
        <v>98.3</v>
      </c>
      <c r="BP6" s="613"/>
      <c r="BQ6" s="613"/>
      <c r="BR6" s="613"/>
      <c r="BS6" s="614" t="s">
        <v>121</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203154</v>
      </c>
      <c r="CS6" s="611"/>
      <c r="CT6" s="611"/>
      <c r="CU6" s="611"/>
      <c r="CV6" s="611"/>
      <c r="CW6" s="611"/>
      <c r="CX6" s="611"/>
      <c r="CY6" s="612"/>
      <c r="CZ6" s="604">
        <v>0.8</v>
      </c>
      <c r="DA6" s="605"/>
      <c r="DB6" s="605"/>
      <c r="DC6" s="621"/>
      <c r="DD6" s="619" t="s">
        <v>121</v>
      </c>
      <c r="DE6" s="611"/>
      <c r="DF6" s="611"/>
      <c r="DG6" s="611"/>
      <c r="DH6" s="611"/>
      <c r="DI6" s="611"/>
      <c r="DJ6" s="611"/>
      <c r="DK6" s="611"/>
      <c r="DL6" s="611"/>
      <c r="DM6" s="611"/>
      <c r="DN6" s="611"/>
      <c r="DO6" s="611"/>
      <c r="DP6" s="612"/>
      <c r="DQ6" s="619">
        <v>202930</v>
      </c>
      <c r="DR6" s="611"/>
      <c r="DS6" s="611"/>
      <c r="DT6" s="611"/>
      <c r="DU6" s="611"/>
      <c r="DV6" s="611"/>
      <c r="DW6" s="611"/>
      <c r="DX6" s="611"/>
      <c r="DY6" s="611"/>
      <c r="DZ6" s="611"/>
      <c r="EA6" s="611"/>
      <c r="EB6" s="611"/>
      <c r="EC6" s="620"/>
    </row>
    <row r="7" spans="2:143" ht="11.25" customHeight="1" x14ac:dyDescent="0.2">
      <c r="B7" s="607" t="s">
        <v>222</v>
      </c>
      <c r="C7" s="608"/>
      <c r="D7" s="608"/>
      <c r="E7" s="608"/>
      <c r="F7" s="608"/>
      <c r="G7" s="608"/>
      <c r="H7" s="608"/>
      <c r="I7" s="608"/>
      <c r="J7" s="608"/>
      <c r="K7" s="608"/>
      <c r="L7" s="608"/>
      <c r="M7" s="608"/>
      <c r="N7" s="608"/>
      <c r="O7" s="608"/>
      <c r="P7" s="608"/>
      <c r="Q7" s="609"/>
      <c r="R7" s="610">
        <v>3934</v>
      </c>
      <c r="S7" s="611"/>
      <c r="T7" s="611"/>
      <c r="U7" s="611"/>
      <c r="V7" s="611"/>
      <c r="W7" s="611"/>
      <c r="X7" s="611"/>
      <c r="Y7" s="612"/>
      <c r="Z7" s="613">
        <v>0</v>
      </c>
      <c r="AA7" s="613"/>
      <c r="AB7" s="613"/>
      <c r="AC7" s="613"/>
      <c r="AD7" s="614">
        <v>3934</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3537607</v>
      </c>
      <c r="BH7" s="611"/>
      <c r="BI7" s="611"/>
      <c r="BJ7" s="611"/>
      <c r="BK7" s="611"/>
      <c r="BL7" s="611"/>
      <c r="BM7" s="611"/>
      <c r="BN7" s="612"/>
      <c r="BO7" s="613">
        <v>46.7</v>
      </c>
      <c r="BP7" s="613"/>
      <c r="BQ7" s="613"/>
      <c r="BR7" s="613"/>
      <c r="BS7" s="614" t="s">
        <v>121</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2096074</v>
      </c>
      <c r="CS7" s="611"/>
      <c r="CT7" s="611"/>
      <c r="CU7" s="611"/>
      <c r="CV7" s="611"/>
      <c r="CW7" s="611"/>
      <c r="CX7" s="611"/>
      <c r="CY7" s="612"/>
      <c r="CZ7" s="613">
        <v>8.1</v>
      </c>
      <c r="DA7" s="613"/>
      <c r="DB7" s="613"/>
      <c r="DC7" s="613"/>
      <c r="DD7" s="619">
        <v>53242</v>
      </c>
      <c r="DE7" s="611"/>
      <c r="DF7" s="611"/>
      <c r="DG7" s="611"/>
      <c r="DH7" s="611"/>
      <c r="DI7" s="611"/>
      <c r="DJ7" s="611"/>
      <c r="DK7" s="611"/>
      <c r="DL7" s="611"/>
      <c r="DM7" s="611"/>
      <c r="DN7" s="611"/>
      <c r="DO7" s="611"/>
      <c r="DP7" s="612"/>
      <c r="DQ7" s="619">
        <v>1732921</v>
      </c>
      <c r="DR7" s="611"/>
      <c r="DS7" s="611"/>
      <c r="DT7" s="611"/>
      <c r="DU7" s="611"/>
      <c r="DV7" s="611"/>
      <c r="DW7" s="611"/>
      <c r="DX7" s="611"/>
      <c r="DY7" s="611"/>
      <c r="DZ7" s="611"/>
      <c r="EA7" s="611"/>
      <c r="EB7" s="611"/>
      <c r="EC7" s="620"/>
    </row>
    <row r="8" spans="2:143" ht="11.25" customHeight="1" x14ac:dyDescent="0.2">
      <c r="B8" s="607" t="s">
        <v>225</v>
      </c>
      <c r="C8" s="608"/>
      <c r="D8" s="608"/>
      <c r="E8" s="608"/>
      <c r="F8" s="608"/>
      <c r="G8" s="608"/>
      <c r="H8" s="608"/>
      <c r="I8" s="608"/>
      <c r="J8" s="608"/>
      <c r="K8" s="608"/>
      <c r="L8" s="608"/>
      <c r="M8" s="608"/>
      <c r="N8" s="608"/>
      <c r="O8" s="608"/>
      <c r="P8" s="608"/>
      <c r="Q8" s="609"/>
      <c r="R8" s="610">
        <v>55631</v>
      </c>
      <c r="S8" s="611"/>
      <c r="T8" s="611"/>
      <c r="U8" s="611"/>
      <c r="V8" s="611"/>
      <c r="W8" s="611"/>
      <c r="X8" s="611"/>
      <c r="Y8" s="612"/>
      <c r="Z8" s="613">
        <v>0.2</v>
      </c>
      <c r="AA8" s="613"/>
      <c r="AB8" s="613"/>
      <c r="AC8" s="613"/>
      <c r="AD8" s="614">
        <v>55631</v>
      </c>
      <c r="AE8" s="614"/>
      <c r="AF8" s="614"/>
      <c r="AG8" s="614"/>
      <c r="AH8" s="614"/>
      <c r="AI8" s="614"/>
      <c r="AJ8" s="614"/>
      <c r="AK8" s="614"/>
      <c r="AL8" s="615">
        <v>0.4</v>
      </c>
      <c r="AM8" s="616"/>
      <c r="AN8" s="616"/>
      <c r="AO8" s="617"/>
      <c r="AP8" s="607" t="s">
        <v>226</v>
      </c>
      <c r="AQ8" s="608"/>
      <c r="AR8" s="608"/>
      <c r="AS8" s="608"/>
      <c r="AT8" s="608"/>
      <c r="AU8" s="608"/>
      <c r="AV8" s="608"/>
      <c r="AW8" s="608"/>
      <c r="AX8" s="608"/>
      <c r="AY8" s="608"/>
      <c r="AZ8" s="608"/>
      <c r="BA8" s="608"/>
      <c r="BB8" s="608"/>
      <c r="BC8" s="608"/>
      <c r="BD8" s="608"/>
      <c r="BE8" s="608"/>
      <c r="BF8" s="609"/>
      <c r="BG8" s="610">
        <v>123609</v>
      </c>
      <c r="BH8" s="611"/>
      <c r="BI8" s="611"/>
      <c r="BJ8" s="611"/>
      <c r="BK8" s="611"/>
      <c r="BL8" s="611"/>
      <c r="BM8" s="611"/>
      <c r="BN8" s="612"/>
      <c r="BO8" s="613">
        <v>1.6</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11682442</v>
      </c>
      <c r="CS8" s="611"/>
      <c r="CT8" s="611"/>
      <c r="CU8" s="611"/>
      <c r="CV8" s="611"/>
      <c r="CW8" s="611"/>
      <c r="CX8" s="611"/>
      <c r="CY8" s="612"/>
      <c r="CZ8" s="613">
        <v>45.1</v>
      </c>
      <c r="DA8" s="613"/>
      <c r="DB8" s="613"/>
      <c r="DC8" s="613"/>
      <c r="DD8" s="619">
        <v>193049</v>
      </c>
      <c r="DE8" s="611"/>
      <c r="DF8" s="611"/>
      <c r="DG8" s="611"/>
      <c r="DH8" s="611"/>
      <c r="DI8" s="611"/>
      <c r="DJ8" s="611"/>
      <c r="DK8" s="611"/>
      <c r="DL8" s="611"/>
      <c r="DM8" s="611"/>
      <c r="DN8" s="611"/>
      <c r="DO8" s="611"/>
      <c r="DP8" s="612"/>
      <c r="DQ8" s="619">
        <v>6244590</v>
      </c>
      <c r="DR8" s="611"/>
      <c r="DS8" s="611"/>
      <c r="DT8" s="611"/>
      <c r="DU8" s="611"/>
      <c r="DV8" s="611"/>
      <c r="DW8" s="611"/>
      <c r="DX8" s="611"/>
      <c r="DY8" s="611"/>
      <c r="DZ8" s="611"/>
      <c r="EA8" s="611"/>
      <c r="EB8" s="611"/>
      <c r="EC8" s="620"/>
    </row>
    <row r="9" spans="2:143" ht="11.25" customHeight="1" x14ac:dyDescent="0.2">
      <c r="B9" s="607" t="s">
        <v>228</v>
      </c>
      <c r="C9" s="608"/>
      <c r="D9" s="608"/>
      <c r="E9" s="608"/>
      <c r="F9" s="608"/>
      <c r="G9" s="608"/>
      <c r="H9" s="608"/>
      <c r="I9" s="608"/>
      <c r="J9" s="608"/>
      <c r="K9" s="608"/>
      <c r="L9" s="608"/>
      <c r="M9" s="608"/>
      <c r="N9" s="608"/>
      <c r="O9" s="608"/>
      <c r="P9" s="608"/>
      <c r="Q9" s="609"/>
      <c r="R9" s="610">
        <v>66354</v>
      </c>
      <c r="S9" s="611"/>
      <c r="T9" s="611"/>
      <c r="U9" s="611"/>
      <c r="V9" s="611"/>
      <c r="W9" s="611"/>
      <c r="X9" s="611"/>
      <c r="Y9" s="612"/>
      <c r="Z9" s="613">
        <v>0.2</v>
      </c>
      <c r="AA9" s="613"/>
      <c r="AB9" s="613"/>
      <c r="AC9" s="613"/>
      <c r="AD9" s="614">
        <v>66354</v>
      </c>
      <c r="AE9" s="614"/>
      <c r="AF9" s="614"/>
      <c r="AG9" s="614"/>
      <c r="AH9" s="614"/>
      <c r="AI9" s="614"/>
      <c r="AJ9" s="614"/>
      <c r="AK9" s="614"/>
      <c r="AL9" s="615">
        <v>0.5</v>
      </c>
      <c r="AM9" s="616"/>
      <c r="AN9" s="616"/>
      <c r="AO9" s="617"/>
      <c r="AP9" s="607" t="s">
        <v>229</v>
      </c>
      <c r="AQ9" s="608"/>
      <c r="AR9" s="608"/>
      <c r="AS9" s="608"/>
      <c r="AT9" s="608"/>
      <c r="AU9" s="608"/>
      <c r="AV9" s="608"/>
      <c r="AW9" s="608"/>
      <c r="AX9" s="608"/>
      <c r="AY9" s="608"/>
      <c r="AZ9" s="608"/>
      <c r="BA9" s="608"/>
      <c r="BB9" s="608"/>
      <c r="BC9" s="608"/>
      <c r="BD9" s="608"/>
      <c r="BE9" s="608"/>
      <c r="BF9" s="609"/>
      <c r="BG9" s="610">
        <v>3069824</v>
      </c>
      <c r="BH9" s="611"/>
      <c r="BI9" s="611"/>
      <c r="BJ9" s="611"/>
      <c r="BK9" s="611"/>
      <c r="BL9" s="611"/>
      <c r="BM9" s="611"/>
      <c r="BN9" s="612"/>
      <c r="BO9" s="613">
        <v>40.5</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3998477</v>
      </c>
      <c r="CS9" s="611"/>
      <c r="CT9" s="611"/>
      <c r="CU9" s="611"/>
      <c r="CV9" s="611"/>
      <c r="CW9" s="611"/>
      <c r="CX9" s="611"/>
      <c r="CY9" s="612"/>
      <c r="CZ9" s="613">
        <v>15.4</v>
      </c>
      <c r="DA9" s="613"/>
      <c r="DB9" s="613"/>
      <c r="DC9" s="613"/>
      <c r="DD9" s="619">
        <v>1120107</v>
      </c>
      <c r="DE9" s="611"/>
      <c r="DF9" s="611"/>
      <c r="DG9" s="611"/>
      <c r="DH9" s="611"/>
      <c r="DI9" s="611"/>
      <c r="DJ9" s="611"/>
      <c r="DK9" s="611"/>
      <c r="DL9" s="611"/>
      <c r="DM9" s="611"/>
      <c r="DN9" s="611"/>
      <c r="DO9" s="611"/>
      <c r="DP9" s="612"/>
      <c r="DQ9" s="619">
        <v>2486171</v>
      </c>
      <c r="DR9" s="611"/>
      <c r="DS9" s="611"/>
      <c r="DT9" s="611"/>
      <c r="DU9" s="611"/>
      <c r="DV9" s="611"/>
      <c r="DW9" s="611"/>
      <c r="DX9" s="611"/>
      <c r="DY9" s="611"/>
      <c r="DZ9" s="611"/>
      <c r="EA9" s="611"/>
      <c r="EB9" s="611"/>
      <c r="EC9" s="620"/>
    </row>
    <row r="10" spans="2:143" ht="11.25" customHeight="1" x14ac:dyDescent="0.2">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179933</v>
      </c>
      <c r="BH10" s="611"/>
      <c r="BI10" s="611"/>
      <c r="BJ10" s="611"/>
      <c r="BK10" s="611"/>
      <c r="BL10" s="611"/>
      <c r="BM10" s="611"/>
      <c r="BN10" s="612"/>
      <c r="BO10" s="613">
        <v>2.4</v>
      </c>
      <c r="BP10" s="613"/>
      <c r="BQ10" s="613"/>
      <c r="BR10" s="613"/>
      <c r="BS10" s="614" t="s">
        <v>121</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234</v>
      </c>
      <c r="C11" s="608"/>
      <c r="D11" s="608"/>
      <c r="E11" s="608"/>
      <c r="F11" s="608"/>
      <c r="G11" s="608"/>
      <c r="H11" s="608"/>
      <c r="I11" s="608"/>
      <c r="J11" s="608"/>
      <c r="K11" s="608"/>
      <c r="L11" s="608"/>
      <c r="M11" s="608"/>
      <c r="N11" s="608"/>
      <c r="O11" s="608"/>
      <c r="P11" s="608"/>
      <c r="Q11" s="609"/>
      <c r="R11" s="610">
        <v>1574259</v>
      </c>
      <c r="S11" s="611"/>
      <c r="T11" s="611"/>
      <c r="U11" s="611"/>
      <c r="V11" s="611"/>
      <c r="W11" s="611"/>
      <c r="X11" s="611"/>
      <c r="Y11" s="612"/>
      <c r="Z11" s="615">
        <v>5.9</v>
      </c>
      <c r="AA11" s="616"/>
      <c r="AB11" s="616"/>
      <c r="AC11" s="622"/>
      <c r="AD11" s="619">
        <v>1574259</v>
      </c>
      <c r="AE11" s="611"/>
      <c r="AF11" s="611"/>
      <c r="AG11" s="611"/>
      <c r="AH11" s="611"/>
      <c r="AI11" s="611"/>
      <c r="AJ11" s="611"/>
      <c r="AK11" s="612"/>
      <c r="AL11" s="615">
        <v>11.1</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164241</v>
      </c>
      <c r="BH11" s="611"/>
      <c r="BI11" s="611"/>
      <c r="BJ11" s="611"/>
      <c r="BK11" s="611"/>
      <c r="BL11" s="611"/>
      <c r="BM11" s="611"/>
      <c r="BN11" s="612"/>
      <c r="BO11" s="613">
        <v>2.2000000000000002</v>
      </c>
      <c r="BP11" s="613"/>
      <c r="BQ11" s="613"/>
      <c r="BR11" s="613"/>
      <c r="BS11" s="614" t="s">
        <v>121</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485360</v>
      </c>
      <c r="CS11" s="611"/>
      <c r="CT11" s="611"/>
      <c r="CU11" s="611"/>
      <c r="CV11" s="611"/>
      <c r="CW11" s="611"/>
      <c r="CX11" s="611"/>
      <c r="CY11" s="612"/>
      <c r="CZ11" s="613">
        <v>1.9</v>
      </c>
      <c r="DA11" s="613"/>
      <c r="DB11" s="613"/>
      <c r="DC11" s="613"/>
      <c r="DD11" s="619">
        <v>15107</v>
      </c>
      <c r="DE11" s="611"/>
      <c r="DF11" s="611"/>
      <c r="DG11" s="611"/>
      <c r="DH11" s="611"/>
      <c r="DI11" s="611"/>
      <c r="DJ11" s="611"/>
      <c r="DK11" s="611"/>
      <c r="DL11" s="611"/>
      <c r="DM11" s="611"/>
      <c r="DN11" s="611"/>
      <c r="DO11" s="611"/>
      <c r="DP11" s="612"/>
      <c r="DQ11" s="619">
        <v>448003</v>
      </c>
      <c r="DR11" s="611"/>
      <c r="DS11" s="611"/>
      <c r="DT11" s="611"/>
      <c r="DU11" s="611"/>
      <c r="DV11" s="611"/>
      <c r="DW11" s="611"/>
      <c r="DX11" s="611"/>
      <c r="DY11" s="611"/>
      <c r="DZ11" s="611"/>
      <c r="EA11" s="611"/>
      <c r="EB11" s="611"/>
      <c r="EC11" s="620"/>
    </row>
    <row r="12" spans="2:143" ht="11.25" customHeight="1" x14ac:dyDescent="0.2">
      <c r="B12" s="607" t="s">
        <v>237</v>
      </c>
      <c r="C12" s="608"/>
      <c r="D12" s="608"/>
      <c r="E12" s="608"/>
      <c r="F12" s="608"/>
      <c r="G12" s="608"/>
      <c r="H12" s="608"/>
      <c r="I12" s="608"/>
      <c r="J12" s="608"/>
      <c r="K12" s="608"/>
      <c r="L12" s="608"/>
      <c r="M12" s="608"/>
      <c r="N12" s="608"/>
      <c r="O12" s="608"/>
      <c r="P12" s="608"/>
      <c r="Q12" s="609"/>
      <c r="R12" s="610">
        <v>20825</v>
      </c>
      <c r="S12" s="611"/>
      <c r="T12" s="611"/>
      <c r="U12" s="611"/>
      <c r="V12" s="611"/>
      <c r="W12" s="611"/>
      <c r="X12" s="611"/>
      <c r="Y12" s="612"/>
      <c r="Z12" s="613">
        <v>0.1</v>
      </c>
      <c r="AA12" s="613"/>
      <c r="AB12" s="613"/>
      <c r="AC12" s="613"/>
      <c r="AD12" s="614">
        <v>20825</v>
      </c>
      <c r="AE12" s="614"/>
      <c r="AF12" s="614"/>
      <c r="AG12" s="614"/>
      <c r="AH12" s="614"/>
      <c r="AI12" s="614"/>
      <c r="AJ12" s="614"/>
      <c r="AK12" s="614"/>
      <c r="AL12" s="615">
        <v>0.1</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2950760</v>
      </c>
      <c r="BH12" s="611"/>
      <c r="BI12" s="611"/>
      <c r="BJ12" s="611"/>
      <c r="BK12" s="611"/>
      <c r="BL12" s="611"/>
      <c r="BM12" s="611"/>
      <c r="BN12" s="612"/>
      <c r="BO12" s="613">
        <v>39</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196567</v>
      </c>
      <c r="CS12" s="611"/>
      <c r="CT12" s="611"/>
      <c r="CU12" s="611"/>
      <c r="CV12" s="611"/>
      <c r="CW12" s="611"/>
      <c r="CX12" s="611"/>
      <c r="CY12" s="612"/>
      <c r="CZ12" s="613">
        <v>0.8</v>
      </c>
      <c r="DA12" s="613"/>
      <c r="DB12" s="613"/>
      <c r="DC12" s="613"/>
      <c r="DD12" s="619" t="s">
        <v>121</v>
      </c>
      <c r="DE12" s="611"/>
      <c r="DF12" s="611"/>
      <c r="DG12" s="611"/>
      <c r="DH12" s="611"/>
      <c r="DI12" s="611"/>
      <c r="DJ12" s="611"/>
      <c r="DK12" s="611"/>
      <c r="DL12" s="611"/>
      <c r="DM12" s="611"/>
      <c r="DN12" s="611"/>
      <c r="DO12" s="611"/>
      <c r="DP12" s="612"/>
      <c r="DQ12" s="619">
        <v>155292</v>
      </c>
      <c r="DR12" s="611"/>
      <c r="DS12" s="611"/>
      <c r="DT12" s="611"/>
      <c r="DU12" s="611"/>
      <c r="DV12" s="611"/>
      <c r="DW12" s="611"/>
      <c r="DX12" s="611"/>
      <c r="DY12" s="611"/>
      <c r="DZ12" s="611"/>
      <c r="EA12" s="611"/>
      <c r="EB12" s="611"/>
      <c r="EC12" s="620"/>
    </row>
    <row r="13" spans="2:143" ht="11.25" customHeight="1" x14ac:dyDescent="0.2">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2946954</v>
      </c>
      <c r="BH13" s="611"/>
      <c r="BI13" s="611"/>
      <c r="BJ13" s="611"/>
      <c r="BK13" s="611"/>
      <c r="BL13" s="611"/>
      <c r="BM13" s="611"/>
      <c r="BN13" s="612"/>
      <c r="BO13" s="613">
        <v>38.9</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1322789</v>
      </c>
      <c r="CS13" s="611"/>
      <c r="CT13" s="611"/>
      <c r="CU13" s="611"/>
      <c r="CV13" s="611"/>
      <c r="CW13" s="611"/>
      <c r="CX13" s="611"/>
      <c r="CY13" s="612"/>
      <c r="CZ13" s="613">
        <v>5.0999999999999996</v>
      </c>
      <c r="DA13" s="613"/>
      <c r="DB13" s="613"/>
      <c r="DC13" s="613"/>
      <c r="DD13" s="619">
        <v>533861</v>
      </c>
      <c r="DE13" s="611"/>
      <c r="DF13" s="611"/>
      <c r="DG13" s="611"/>
      <c r="DH13" s="611"/>
      <c r="DI13" s="611"/>
      <c r="DJ13" s="611"/>
      <c r="DK13" s="611"/>
      <c r="DL13" s="611"/>
      <c r="DM13" s="611"/>
      <c r="DN13" s="611"/>
      <c r="DO13" s="611"/>
      <c r="DP13" s="612"/>
      <c r="DQ13" s="619">
        <v>944501</v>
      </c>
      <c r="DR13" s="611"/>
      <c r="DS13" s="611"/>
      <c r="DT13" s="611"/>
      <c r="DU13" s="611"/>
      <c r="DV13" s="611"/>
      <c r="DW13" s="611"/>
      <c r="DX13" s="611"/>
      <c r="DY13" s="611"/>
      <c r="DZ13" s="611"/>
      <c r="EA13" s="611"/>
      <c r="EB13" s="611"/>
      <c r="EC13" s="620"/>
    </row>
    <row r="14" spans="2:143" ht="11.25" customHeight="1" x14ac:dyDescent="0.2">
      <c r="B14" s="607" t="s">
        <v>243</v>
      </c>
      <c r="C14" s="608"/>
      <c r="D14" s="608"/>
      <c r="E14" s="608"/>
      <c r="F14" s="608"/>
      <c r="G14" s="608"/>
      <c r="H14" s="608"/>
      <c r="I14" s="608"/>
      <c r="J14" s="608"/>
      <c r="K14" s="608"/>
      <c r="L14" s="608"/>
      <c r="M14" s="608"/>
      <c r="N14" s="608"/>
      <c r="O14" s="608"/>
      <c r="P14" s="608"/>
      <c r="Q14" s="609"/>
      <c r="R14" s="610">
        <v>2070</v>
      </c>
      <c r="S14" s="611"/>
      <c r="T14" s="611"/>
      <c r="U14" s="611"/>
      <c r="V14" s="611"/>
      <c r="W14" s="611"/>
      <c r="X14" s="611"/>
      <c r="Y14" s="612"/>
      <c r="Z14" s="613">
        <v>0</v>
      </c>
      <c r="AA14" s="613"/>
      <c r="AB14" s="613"/>
      <c r="AC14" s="613"/>
      <c r="AD14" s="614">
        <v>2070</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262881</v>
      </c>
      <c r="BH14" s="611"/>
      <c r="BI14" s="611"/>
      <c r="BJ14" s="611"/>
      <c r="BK14" s="611"/>
      <c r="BL14" s="611"/>
      <c r="BM14" s="611"/>
      <c r="BN14" s="612"/>
      <c r="BO14" s="613">
        <v>3.5</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1356926</v>
      </c>
      <c r="CS14" s="611"/>
      <c r="CT14" s="611"/>
      <c r="CU14" s="611"/>
      <c r="CV14" s="611"/>
      <c r="CW14" s="611"/>
      <c r="CX14" s="611"/>
      <c r="CY14" s="612"/>
      <c r="CZ14" s="613">
        <v>5.2</v>
      </c>
      <c r="DA14" s="613"/>
      <c r="DB14" s="613"/>
      <c r="DC14" s="613"/>
      <c r="DD14" s="619">
        <v>29394</v>
      </c>
      <c r="DE14" s="611"/>
      <c r="DF14" s="611"/>
      <c r="DG14" s="611"/>
      <c r="DH14" s="611"/>
      <c r="DI14" s="611"/>
      <c r="DJ14" s="611"/>
      <c r="DK14" s="611"/>
      <c r="DL14" s="611"/>
      <c r="DM14" s="611"/>
      <c r="DN14" s="611"/>
      <c r="DO14" s="611"/>
      <c r="DP14" s="612"/>
      <c r="DQ14" s="619">
        <v>1321109</v>
      </c>
      <c r="DR14" s="611"/>
      <c r="DS14" s="611"/>
      <c r="DT14" s="611"/>
      <c r="DU14" s="611"/>
      <c r="DV14" s="611"/>
      <c r="DW14" s="611"/>
      <c r="DX14" s="611"/>
      <c r="DY14" s="611"/>
      <c r="DZ14" s="611"/>
      <c r="EA14" s="611"/>
      <c r="EB14" s="611"/>
      <c r="EC14" s="620"/>
    </row>
    <row r="15" spans="2:143" ht="11.25" customHeight="1" x14ac:dyDescent="0.2">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695443</v>
      </c>
      <c r="BH15" s="611"/>
      <c r="BI15" s="611"/>
      <c r="BJ15" s="611"/>
      <c r="BK15" s="611"/>
      <c r="BL15" s="611"/>
      <c r="BM15" s="611"/>
      <c r="BN15" s="612"/>
      <c r="BO15" s="613">
        <v>9.1999999999999993</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2658753</v>
      </c>
      <c r="CS15" s="611"/>
      <c r="CT15" s="611"/>
      <c r="CU15" s="611"/>
      <c r="CV15" s="611"/>
      <c r="CW15" s="611"/>
      <c r="CX15" s="611"/>
      <c r="CY15" s="612"/>
      <c r="CZ15" s="613">
        <v>10.3</v>
      </c>
      <c r="DA15" s="613"/>
      <c r="DB15" s="613"/>
      <c r="DC15" s="613"/>
      <c r="DD15" s="619">
        <v>451930</v>
      </c>
      <c r="DE15" s="611"/>
      <c r="DF15" s="611"/>
      <c r="DG15" s="611"/>
      <c r="DH15" s="611"/>
      <c r="DI15" s="611"/>
      <c r="DJ15" s="611"/>
      <c r="DK15" s="611"/>
      <c r="DL15" s="611"/>
      <c r="DM15" s="611"/>
      <c r="DN15" s="611"/>
      <c r="DO15" s="611"/>
      <c r="DP15" s="612"/>
      <c r="DQ15" s="619">
        <v>2001054</v>
      </c>
      <c r="DR15" s="611"/>
      <c r="DS15" s="611"/>
      <c r="DT15" s="611"/>
      <c r="DU15" s="611"/>
      <c r="DV15" s="611"/>
      <c r="DW15" s="611"/>
      <c r="DX15" s="611"/>
      <c r="DY15" s="611"/>
      <c r="DZ15" s="611"/>
      <c r="EA15" s="611"/>
      <c r="EB15" s="611"/>
      <c r="EC15" s="620"/>
    </row>
    <row r="16" spans="2:143" ht="11.25" customHeight="1" x14ac:dyDescent="0.2">
      <c r="B16" s="607" t="s">
        <v>249</v>
      </c>
      <c r="C16" s="608"/>
      <c r="D16" s="608"/>
      <c r="E16" s="608"/>
      <c r="F16" s="608"/>
      <c r="G16" s="608"/>
      <c r="H16" s="608"/>
      <c r="I16" s="608"/>
      <c r="J16" s="608"/>
      <c r="K16" s="608"/>
      <c r="L16" s="608"/>
      <c r="M16" s="608"/>
      <c r="N16" s="608"/>
      <c r="O16" s="608"/>
      <c r="P16" s="608"/>
      <c r="Q16" s="609"/>
      <c r="R16" s="610">
        <v>29465</v>
      </c>
      <c r="S16" s="611"/>
      <c r="T16" s="611"/>
      <c r="U16" s="611"/>
      <c r="V16" s="611"/>
      <c r="W16" s="611"/>
      <c r="X16" s="611"/>
      <c r="Y16" s="612"/>
      <c r="Z16" s="613">
        <v>0.1</v>
      </c>
      <c r="AA16" s="613"/>
      <c r="AB16" s="613"/>
      <c r="AC16" s="613"/>
      <c r="AD16" s="614">
        <v>29465</v>
      </c>
      <c r="AE16" s="614"/>
      <c r="AF16" s="614"/>
      <c r="AG16" s="614"/>
      <c r="AH16" s="614"/>
      <c r="AI16" s="614"/>
      <c r="AJ16" s="614"/>
      <c r="AK16" s="614"/>
      <c r="AL16" s="615">
        <v>0.2</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8600</v>
      </c>
      <c r="CS16" s="611"/>
      <c r="CT16" s="611"/>
      <c r="CU16" s="611"/>
      <c r="CV16" s="611"/>
      <c r="CW16" s="611"/>
      <c r="CX16" s="611"/>
      <c r="CY16" s="612"/>
      <c r="CZ16" s="613">
        <v>0</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2">
      <c r="B17" s="607" t="s">
        <v>252</v>
      </c>
      <c r="C17" s="608"/>
      <c r="D17" s="608"/>
      <c r="E17" s="608"/>
      <c r="F17" s="608"/>
      <c r="G17" s="608"/>
      <c r="H17" s="608"/>
      <c r="I17" s="608"/>
      <c r="J17" s="608"/>
      <c r="K17" s="608"/>
      <c r="L17" s="608"/>
      <c r="M17" s="608"/>
      <c r="N17" s="608"/>
      <c r="O17" s="608"/>
      <c r="P17" s="608"/>
      <c r="Q17" s="609"/>
      <c r="R17" s="610">
        <v>116983</v>
      </c>
      <c r="S17" s="611"/>
      <c r="T17" s="611"/>
      <c r="U17" s="611"/>
      <c r="V17" s="611"/>
      <c r="W17" s="611"/>
      <c r="X17" s="611"/>
      <c r="Y17" s="612"/>
      <c r="Z17" s="613">
        <v>0.4</v>
      </c>
      <c r="AA17" s="613"/>
      <c r="AB17" s="613"/>
      <c r="AC17" s="613"/>
      <c r="AD17" s="614">
        <v>116983</v>
      </c>
      <c r="AE17" s="614"/>
      <c r="AF17" s="614"/>
      <c r="AG17" s="614"/>
      <c r="AH17" s="614"/>
      <c r="AI17" s="614"/>
      <c r="AJ17" s="614"/>
      <c r="AK17" s="614"/>
      <c r="AL17" s="615">
        <v>0.8</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1910458</v>
      </c>
      <c r="CS17" s="611"/>
      <c r="CT17" s="611"/>
      <c r="CU17" s="611"/>
      <c r="CV17" s="611"/>
      <c r="CW17" s="611"/>
      <c r="CX17" s="611"/>
      <c r="CY17" s="612"/>
      <c r="CZ17" s="613">
        <v>7.4</v>
      </c>
      <c r="DA17" s="613"/>
      <c r="DB17" s="613"/>
      <c r="DC17" s="613"/>
      <c r="DD17" s="619" t="s">
        <v>121</v>
      </c>
      <c r="DE17" s="611"/>
      <c r="DF17" s="611"/>
      <c r="DG17" s="611"/>
      <c r="DH17" s="611"/>
      <c r="DI17" s="611"/>
      <c r="DJ17" s="611"/>
      <c r="DK17" s="611"/>
      <c r="DL17" s="611"/>
      <c r="DM17" s="611"/>
      <c r="DN17" s="611"/>
      <c r="DO17" s="611"/>
      <c r="DP17" s="612"/>
      <c r="DQ17" s="619">
        <v>1910458</v>
      </c>
      <c r="DR17" s="611"/>
      <c r="DS17" s="611"/>
      <c r="DT17" s="611"/>
      <c r="DU17" s="611"/>
      <c r="DV17" s="611"/>
      <c r="DW17" s="611"/>
      <c r="DX17" s="611"/>
      <c r="DY17" s="611"/>
      <c r="DZ17" s="611"/>
      <c r="EA17" s="611"/>
      <c r="EB17" s="611"/>
      <c r="EC17" s="620"/>
    </row>
    <row r="18" spans="2:133" ht="11.25" customHeight="1" x14ac:dyDescent="0.2">
      <c r="B18" s="607" t="s">
        <v>255</v>
      </c>
      <c r="C18" s="608"/>
      <c r="D18" s="608"/>
      <c r="E18" s="608"/>
      <c r="F18" s="608"/>
      <c r="G18" s="608"/>
      <c r="H18" s="608"/>
      <c r="I18" s="608"/>
      <c r="J18" s="608"/>
      <c r="K18" s="608"/>
      <c r="L18" s="608"/>
      <c r="M18" s="608"/>
      <c r="N18" s="608"/>
      <c r="O18" s="608"/>
      <c r="P18" s="608"/>
      <c r="Q18" s="609"/>
      <c r="R18" s="610">
        <v>44258</v>
      </c>
      <c r="S18" s="611"/>
      <c r="T18" s="611"/>
      <c r="U18" s="611"/>
      <c r="V18" s="611"/>
      <c r="W18" s="611"/>
      <c r="X18" s="611"/>
      <c r="Y18" s="612"/>
      <c r="Z18" s="613">
        <v>0.2</v>
      </c>
      <c r="AA18" s="613"/>
      <c r="AB18" s="613"/>
      <c r="AC18" s="613"/>
      <c r="AD18" s="614">
        <v>44258</v>
      </c>
      <c r="AE18" s="614"/>
      <c r="AF18" s="614"/>
      <c r="AG18" s="614"/>
      <c r="AH18" s="614"/>
      <c r="AI18" s="614"/>
      <c r="AJ18" s="614"/>
      <c r="AK18" s="614"/>
      <c r="AL18" s="615">
        <v>0.3</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258</v>
      </c>
      <c r="C19" s="608"/>
      <c r="D19" s="608"/>
      <c r="E19" s="608"/>
      <c r="F19" s="608"/>
      <c r="G19" s="608"/>
      <c r="H19" s="608"/>
      <c r="I19" s="608"/>
      <c r="J19" s="608"/>
      <c r="K19" s="608"/>
      <c r="L19" s="608"/>
      <c r="M19" s="608"/>
      <c r="N19" s="608"/>
      <c r="O19" s="608"/>
      <c r="P19" s="608"/>
      <c r="Q19" s="609"/>
      <c r="R19" s="610">
        <v>41878</v>
      </c>
      <c r="S19" s="611"/>
      <c r="T19" s="611"/>
      <c r="U19" s="611"/>
      <c r="V19" s="611"/>
      <c r="W19" s="611"/>
      <c r="X19" s="611"/>
      <c r="Y19" s="612"/>
      <c r="Z19" s="613">
        <v>0.2</v>
      </c>
      <c r="AA19" s="613"/>
      <c r="AB19" s="613"/>
      <c r="AC19" s="613"/>
      <c r="AD19" s="614">
        <v>41878</v>
      </c>
      <c r="AE19" s="614"/>
      <c r="AF19" s="614"/>
      <c r="AG19" s="614"/>
      <c r="AH19" s="614"/>
      <c r="AI19" s="614"/>
      <c r="AJ19" s="614"/>
      <c r="AK19" s="614"/>
      <c r="AL19" s="615">
        <v>0.3</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126625</v>
      </c>
      <c r="BH19" s="611"/>
      <c r="BI19" s="611"/>
      <c r="BJ19" s="611"/>
      <c r="BK19" s="611"/>
      <c r="BL19" s="611"/>
      <c r="BM19" s="611"/>
      <c r="BN19" s="612"/>
      <c r="BO19" s="613">
        <v>1.7</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261</v>
      </c>
      <c r="C20" s="624"/>
      <c r="D20" s="624"/>
      <c r="E20" s="624"/>
      <c r="F20" s="624"/>
      <c r="G20" s="624"/>
      <c r="H20" s="624"/>
      <c r="I20" s="624"/>
      <c r="J20" s="624"/>
      <c r="K20" s="624"/>
      <c r="L20" s="624"/>
      <c r="M20" s="624"/>
      <c r="N20" s="624"/>
      <c r="O20" s="624"/>
      <c r="P20" s="624"/>
      <c r="Q20" s="625"/>
      <c r="R20" s="610">
        <v>2380</v>
      </c>
      <c r="S20" s="611"/>
      <c r="T20" s="611"/>
      <c r="U20" s="611"/>
      <c r="V20" s="611"/>
      <c r="W20" s="611"/>
      <c r="X20" s="611"/>
      <c r="Y20" s="612"/>
      <c r="Z20" s="613">
        <v>0</v>
      </c>
      <c r="AA20" s="613"/>
      <c r="AB20" s="613"/>
      <c r="AC20" s="613"/>
      <c r="AD20" s="614">
        <v>2380</v>
      </c>
      <c r="AE20" s="614"/>
      <c r="AF20" s="614"/>
      <c r="AG20" s="614"/>
      <c r="AH20" s="614"/>
      <c r="AI20" s="614"/>
      <c r="AJ20" s="614"/>
      <c r="AK20" s="614"/>
      <c r="AL20" s="615">
        <v>0</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126625</v>
      </c>
      <c r="BH20" s="611"/>
      <c r="BI20" s="611"/>
      <c r="BJ20" s="611"/>
      <c r="BK20" s="611"/>
      <c r="BL20" s="611"/>
      <c r="BM20" s="611"/>
      <c r="BN20" s="612"/>
      <c r="BO20" s="613">
        <v>1.7</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25919600</v>
      </c>
      <c r="CS20" s="611"/>
      <c r="CT20" s="611"/>
      <c r="CU20" s="611"/>
      <c r="CV20" s="611"/>
      <c r="CW20" s="611"/>
      <c r="CX20" s="611"/>
      <c r="CY20" s="612"/>
      <c r="CZ20" s="613">
        <v>100</v>
      </c>
      <c r="DA20" s="613"/>
      <c r="DB20" s="613"/>
      <c r="DC20" s="613"/>
      <c r="DD20" s="619">
        <v>2396690</v>
      </c>
      <c r="DE20" s="611"/>
      <c r="DF20" s="611"/>
      <c r="DG20" s="611"/>
      <c r="DH20" s="611"/>
      <c r="DI20" s="611"/>
      <c r="DJ20" s="611"/>
      <c r="DK20" s="611"/>
      <c r="DL20" s="611"/>
      <c r="DM20" s="611"/>
      <c r="DN20" s="611"/>
      <c r="DO20" s="611"/>
      <c r="DP20" s="612"/>
      <c r="DQ20" s="619">
        <v>17447029</v>
      </c>
      <c r="DR20" s="611"/>
      <c r="DS20" s="611"/>
      <c r="DT20" s="611"/>
      <c r="DU20" s="611"/>
      <c r="DV20" s="611"/>
      <c r="DW20" s="611"/>
      <c r="DX20" s="611"/>
      <c r="DY20" s="611"/>
      <c r="DZ20" s="611"/>
      <c r="EA20" s="611"/>
      <c r="EB20" s="611"/>
      <c r="EC20" s="620"/>
    </row>
    <row r="21" spans="2:133" ht="11.25" customHeight="1" x14ac:dyDescent="0.2">
      <c r="B21" s="607" t="s">
        <v>264</v>
      </c>
      <c r="C21" s="608"/>
      <c r="D21" s="608"/>
      <c r="E21" s="608"/>
      <c r="F21" s="608"/>
      <c r="G21" s="608"/>
      <c r="H21" s="608"/>
      <c r="I21" s="608"/>
      <c r="J21" s="608"/>
      <c r="K21" s="608"/>
      <c r="L21" s="608"/>
      <c r="M21" s="608"/>
      <c r="N21" s="608"/>
      <c r="O21" s="608"/>
      <c r="P21" s="608"/>
      <c r="Q21" s="609"/>
      <c r="R21" s="610">
        <v>4916733</v>
      </c>
      <c r="S21" s="611"/>
      <c r="T21" s="611"/>
      <c r="U21" s="611"/>
      <c r="V21" s="611"/>
      <c r="W21" s="611"/>
      <c r="X21" s="611"/>
      <c r="Y21" s="612"/>
      <c r="Z21" s="613">
        <v>18.5</v>
      </c>
      <c r="AA21" s="613"/>
      <c r="AB21" s="613"/>
      <c r="AC21" s="613"/>
      <c r="AD21" s="614">
        <v>4640460</v>
      </c>
      <c r="AE21" s="614"/>
      <c r="AF21" s="614"/>
      <c r="AG21" s="614"/>
      <c r="AH21" s="614"/>
      <c r="AI21" s="614"/>
      <c r="AJ21" s="614"/>
      <c r="AK21" s="614"/>
      <c r="AL21" s="615">
        <v>32.6</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266</v>
      </c>
      <c r="C22" s="608"/>
      <c r="D22" s="608"/>
      <c r="E22" s="608"/>
      <c r="F22" s="608"/>
      <c r="G22" s="608"/>
      <c r="H22" s="608"/>
      <c r="I22" s="608"/>
      <c r="J22" s="608"/>
      <c r="K22" s="608"/>
      <c r="L22" s="608"/>
      <c r="M22" s="608"/>
      <c r="N22" s="608"/>
      <c r="O22" s="608"/>
      <c r="P22" s="608"/>
      <c r="Q22" s="609"/>
      <c r="R22" s="610">
        <v>4640460</v>
      </c>
      <c r="S22" s="611"/>
      <c r="T22" s="611"/>
      <c r="U22" s="611"/>
      <c r="V22" s="611"/>
      <c r="W22" s="611"/>
      <c r="X22" s="611"/>
      <c r="Y22" s="612"/>
      <c r="Z22" s="613">
        <v>17.5</v>
      </c>
      <c r="AA22" s="613"/>
      <c r="AB22" s="613"/>
      <c r="AC22" s="613"/>
      <c r="AD22" s="614">
        <v>4640460</v>
      </c>
      <c r="AE22" s="614"/>
      <c r="AF22" s="614"/>
      <c r="AG22" s="614"/>
      <c r="AH22" s="614"/>
      <c r="AI22" s="614"/>
      <c r="AJ22" s="614"/>
      <c r="AK22" s="614"/>
      <c r="AL22" s="615">
        <v>32.6</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269</v>
      </c>
      <c r="C23" s="608"/>
      <c r="D23" s="608"/>
      <c r="E23" s="608"/>
      <c r="F23" s="608"/>
      <c r="G23" s="608"/>
      <c r="H23" s="608"/>
      <c r="I23" s="608"/>
      <c r="J23" s="608"/>
      <c r="K23" s="608"/>
      <c r="L23" s="608"/>
      <c r="M23" s="608"/>
      <c r="N23" s="608"/>
      <c r="O23" s="608"/>
      <c r="P23" s="608"/>
      <c r="Q23" s="609"/>
      <c r="R23" s="610">
        <v>276211</v>
      </c>
      <c r="S23" s="611"/>
      <c r="T23" s="611"/>
      <c r="U23" s="611"/>
      <c r="V23" s="611"/>
      <c r="W23" s="611"/>
      <c r="X23" s="611"/>
      <c r="Y23" s="612"/>
      <c r="Z23" s="613">
        <v>1</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v>126625</v>
      </c>
      <c r="BH23" s="611"/>
      <c r="BI23" s="611"/>
      <c r="BJ23" s="611"/>
      <c r="BK23" s="611"/>
      <c r="BL23" s="611"/>
      <c r="BM23" s="611"/>
      <c r="BN23" s="612"/>
      <c r="BO23" s="613">
        <v>1.7</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2">
      <c r="B24" s="607" t="s">
        <v>276</v>
      </c>
      <c r="C24" s="608"/>
      <c r="D24" s="608"/>
      <c r="E24" s="608"/>
      <c r="F24" s="608"/>
      <c r="G24" s="608"/>
      <c r="H24" s="608"/>
      <c r="I24" s="608"/>
      <c r="J24" s="608"/>
      <c r="K24" s="608"/>
      <c r="L24" s="608"/>
      <c r="M24" s="608"/>
      <c r="N24" s="608"/>
      <c r="O24" s="608"/>
      <c r="P24" s="608"/>
      <c r="Q24" s="609"/>
      <c r="R24" s="610">
        <v>62</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13404338</v>
      </c>
      <c r="CS24" s="600"/>
      <c r="CT24" s="600"/>
      <c r="CU24" s="600"/>
      <c r="CV24" s="600"/>
      <c r="CW24" s="600"/>
      <c r="CX24" s="600"/>
      <c r="CY24" s="601"/>
      <c r="CZ24" s="604">
        <v>51.7</v>
      </c>
      <c r="DA24" s="605"/>
      <c r="DB24" s="605"/>
      <c r="DC24" s="621"/>
      <c r="DD24" s="640">
        <v>8738006</v>
      </c>
      <c r="DE24" s="600"/>
      <c r="DF24" s="600"/>
      <c r="DG24" s="600"/>
      <c r="DH24" s="600"/>
      <c r="DI24" s="600"/>
      <c r="DJ24" s="600"/>
      <c r="DK24" s="601"/>
      <c r="DL24" s="640">
        <v>7855356</v>
      </c>
      <c r="DM24" s="600"/>
      <c r="DN24" s="600"/>
      <c r="DO24" s="600"/>
      <c r="DP24" s="600"/>
      <c r="DQ24" s="600"/>
      <c r="DR24" s="600"/>
      <c r="DS24" s="600"/>
      <c r="DT24" s="600"/>
      <c r="DU24" s="600"/>
      <c r="DV24" s="601"/>
      <c r="DW24" s="604">
        <v>54.9</v>
      </c>
      <c r="DX24" s="605"/>
      <c r="DY24" s="605"/>
      <c r="DZ24" s="605"/>
      <c r="EA24" s="605"/>
      <c r="EB24" s="605"/>
      <c r="EC24" s="606"/>
    </row>
    <row r="25" spans="2:133" ht="11.25" customHeight="1" x14ac:dyDescent="0.2">
      <c r="B25" s="607" t="s">
        <v>279</v>
      </c>
      <c r="C25" s="608"/>
      <c r="D25" s="608"/>
      <c r="E25" s="608"/>
      <c r="F25" s="608"/>
      <c r="G25" s="608"/>
      <c r="H25" s="608"/>
      <c r="I25" s="608"/>
      <c r="J25" s="608"/>
      <c r="K25" s="608"/>
      <c r="L25" s="608"/>
      <c r="M25" s="608"/>
      <c r="N25" s="608"/>
      <c r="O25" s="608"/>
      <c r="P25" s="608"/>
      <c r="Q25" s="609"/>
      <c r="R25" s="610">
        <v>14584186</v>
      </c>
      <c r="S25" s="611"/>
      <c r="T25" s="611"/>
      <c r="U25" s="611"/>
      <c r="V25" s="611"/>
      <c r="W25" s="611"/>
      <c r="X25" s="611"/>
      <c r="Y25" s="612"/>
      <c r="Z25" s="613">
        <v>54.9</v>
      </c>
      <c r="AA25" s="613"/>
      <c r="AB25" s="613"/>
      <c r="AC25" s="613"/>
      <c r="AD25" s="614">
        <v>14181288</v>
      </c>
      <c r="AE25" s="614"/>
      <c r="AF25" s="614"/>
      <c r="AG25" s="614"/>
      <c r="AH25" s="614"/>
      <c r="AI25" s="614"/>
      <c r="AJ25" s="614"/>
      <c r="AK25" s="614"/>
      <c r="AL25" s="615">
        <v>99.6</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4338606</v>
      </c>
      <c r="CS25" s="643"/>
      <c r="CT25" s="643"/>
      <c r="CU25" s="643"/>
      <c r="CV25" s="643"/>
      <c r="CW25" s="643"/>
      <c r="CX25" s="643"/>
      <c r="CY25" s="644"/>
      <c r="CZ25" s="615">
        <v>16.7</v>
      </c>
      <c r="DA25" s="641"/>
      <c r="DB25" s="641"/>
      <c r="DC25" s="645"/>
      <c r="DD25" s="619">
        <v>4029428</v>
      </c>
      <c r="DE25" s="643"/>
      <c r="DF25" s="643"/>
      <c r="DG25" s="643"/>
      <c r="DH25" s="643"/>
      <c r="DI25" s="643"/>
      <c r="DJ25" s="643"/>
      <c r="DK25" s="644"/>
      <c r="DL25" s="619">
        <v>4017371</v>
      </c>
      <c r="DM25" s="643"/>
      <c r="DN25" s="643"/>
      <c r="DO25" s="643"/>
      <c r="DP25" s="643"/>
      <c r="DQ25" s="643"/>
      <c r="DR25" s="643"/>
      <c r="DS25" s="643"/>
      <c r="DT25" s="643"/>
      <c r="DU25" s="643"/>
      <c r="DV25" s="644"/>
      <c r="DW25" s="615">
        <v>28.1</v>
      </c>
      <c r="DX25" s="641"/>
      <c r="DY25" s="641"/>
      <c r="DZ25" s="641"/>
      <c r="EA25" s="641"/>
      <c r="EB25" s="641"/>
      <c r="EC25" s="642"/>
    </row>
    <row r="26" spans="2:133" ht="11.25" customHeight="1" x14ac:dyDescent="0.2">
      <c r="B26" s="607" t="s">
        <v>282</v>
      </c>
      <c r="C26" s="608"/>
      <c r="D26" s="608"/>
      <c r="E26" s="608"/>
      <c r="F26" s="608"/>
      <c r="G26" s="608"/>
      <c r="H26" s="608"/>
      <c r="I26" s="608"/>
      <c r="J26" s="608"/>
      <c r="K26" s="608"/>
      <c r="L26" s="608"/>
      <c r="M26" s="608"/>
      <c r="N26" s="608"/>
      <c r="O26" s="608"/>
      <c r="P26" s="608"/>
      <c r="Q26" s="609"/>
      <c r="R26" s="610">
        <v>5518</v>
      </c>
      <c r="S26" s="611"/>
      <c r="T26" s="611"/>
      <c r="U26" s="611"/>
      <c r="V26" s="611"/>
      <c r="W26" s="611"/>
      <c r="X26" s="611"/>
      <c r="Y26" s="612"/>
      <c r="Z26" s="613">
        <v>0</v>
      </c>
      <c r="AA26" s="613"/>
      <c r="AB26" s="613"/>
      <c r="AC26" s="613"/>
      <c r="AD26" s="614">
        <v>5518</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3083683</v>
      </c>
      <c r="CS26" s="611"/>
      <c r="CT26" s="611"/>
      <c r="CU26" s="611"/>
      <c r="CV26" s="611"/>
      <c r="CW26" s="611"/>
      <c r="CX26" s="611"/>
      <c r="CY26" s="612"/>
      <c r="CZ26" s="615">
        <v>11.9</v>
      </c>
      <c r="DA26" s="641"/>
      <c r="DB26" s="641"/>
      <c r="DC26" s="645"/>
      <c r="DD26" s="619">
        <v>2806102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2">
      <c r="B27" s="607" t="s">
        <v>285</v>
      </c>
      <c r="C27" s="608"/>
      <c r="D27" s="608"/>
      <c r="E27" s="608"/>
      <c r="F27" s="608"/>
      <c r="G27" s="608"/>
      <c r="H27" s="608"/>
      <c r="I27" s="608"/>
      <c r="J27" s="608"/>
      <c r="K27" s="608"/>
      <c r="L27" s="608"/>
      <c r="M27" s="608"/>
      <c r="N27" s="608"/>
      <c r="O27" s="608"/>
      <c r="P27" s="608"/>
      <c r="Q27" s="609"/>
      <c r="R27" s="610">
        <v>24951</v>
      </c>
      <c r="S27" s="611"/>
      <c r="T27" s="611"/>
      <c r="U27" s="611"/>
      <c r="V27" s="611"/>
      <c r="W27" s="611"/>
      <c r="X27" s="611"/>
      <c r="Y27" s="612"/>
      <c r="Z27" s="613">
        <v>0.1</v>
      </c>
      <c r="AA27" s="613"/>
      <c r="AB27" s="613"/>
      <c r="AC27" s="613"/>
      <c r="AD27" s="614">
        <v>85</v>
      </c>
      <c r="AE27" s="614"/>
      <c r="AF27" s="614"/>
      <c r="AG27" s="614"/>
      <c r="AH27" s="614"/>
      <c r="AI27" s="614"/>
      <c r="AJ27" s="614"/>
      <c r="AK27" s="614"/>
      <c r="AL27" s="615">
        <v>0</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7573316</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7155274</v>
      </c>
      <c r="CS27" s="643"/>
      <c r="CT27" s="643"/>
      <c r="CU27" s="643"/>
      <c r="CV27" s="643"/>
      <c r="CW27" s="643"/>
      <c r="CX27" s="643"/>
      <c r="CY27" s="644"/>
      <c r="CZ27" s="615">
        <v>27.6</v>
      </c>
      <c r="DA27" s="641"/>
      <c r="DB27" s="641"/>
      <c r="DC27" s="645"/>
      <c r="DD27" s="619">
        <v>2798120</v>
      </c>
      <c r="DE27" s="643"/>
      <c r="DF27" s="643"/>
      <c r="DG27" s="643"/>
      <c r="DH27" s="643"/>
      <c r="DI27" s="643"/>
      <c r="DJ27" s="643"/>
      <c r="DK27" s="644"/>
      <c r="DL27" s="619">
        <v>1927527</v>
      </c>
      <c r="DM27" s="643"/>
      <c r="DN27" s="643"/>
      <c r="DO27" s="643"/>
      <c r="DP27" s="643"/>
      <c r="DQ27" s="643"/>
      <c r="DR27" s="643"/>
      <c r="DS27" s="643"/>
      <c r="DT27" s="643"/>
      <c r="DU27" s="643"/>
      <c r="DV27" s="644"/>
      <c r="DW27" s="615">
        <v>13.5</v>
      </c>
      <c r="DX27" s="641"/>
      <c r="DY27" s="641"/>
      <c r="DZ27" s="641"/>
      <c r="EA27" s="641"/>
      <c r="EB27" s="641"/>
      <c r="EC27" s="642"/>
    </row>
    <row r="28" spans="2:133" ht="11.25" customHeight="1" x14ac:dyDescent="0.2">
      <c r="B28" s="607" t="s">
        <v>288</v>
      </c>
      <c r="C28" s="608"/>
      <c r="D28" s="608"/>
      <c r="E28" s="608"/>
      <c r="F28" s="608"/>
      <c r="G28" s="608"/>
      <c r="H28" s="608"/>
      <c r="I28" s="608"/>
      <c r="J28" s="608"/>
      <c r="K28" s="608"/>
      <c r="L28" s="608"/>
      <c r="M28" s="608"/>
      <c r="N28" s="608"/>
      <c r="O28" s="608"/>
      <c r="P28" s="608"/>
      <c r="Q28" s="609"/>
      <c r="R28" s="610">
        <v>195424</v>
      </c>
      <c r="S28" s="611"/>
      <c r="T28" s="611"/>
      <c r="U28" s="611"/>
      <c r="V28" s="611"/>
      <c r="W28" s="611"/>
      <c r="X28" s="611"/>
      <c r="Y28" s="612"/>
      <c r="Z28" s="613">
        <v>0.7</v>
      </c>
      <c r="AA28" s="613"/>
      <c r="AB28" s="613"/>
      <c r="AC28" s="613"/>
      <c r="AD28" s="614">
        <v>30445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1910458</v>
      </c>
      <c r="CS28" s="611"/>
      <c r="CT28" s="611"/>
      <c r="CU28" s="611"/>
      <c r="CV28" s="611"/>
      <c r="CW28" s="611"/>
      <c r="CX28" s="611"/>
      <c r="CY28" s="612"/>
      <c r="CZ28" s="615">
        <v>7.4</v>
      </c>
      <c r="DA28" s="641"/>
      <c r="DB28" s="641"/>
      <c r="DC28" s="645"/>
      <c r="DD28" s="619">
        <v>1910458</v>
      </c>
      <c r="DE28" s="611"/>
      <c r="DF28" s="611"/>
      <c r="DG28" s="611"/>
      <c r="DH28" s="611"/>
      <c r="DI28" s="611"/>
      <c r="DJ28" s="611"/>
      <c r="DK28" s="612"/>
      <c r="DL28" s="619">
        <v>1910458</v>
      </c>
      <c r="DM28" s="611"/>
      <c r="DN28" s="611"/>
      <c r="DO28" s="611"/>
      <c r="DP28" s="611"/>
      <c r="DQ28" s="611"/>
      <c r="DR28" s="611"/>
      <c r="DS28" s="611"/>
      <c r="DT28" s="611"/>
      <c r="DU28" s="611"/>
      <c r="DV28" s="612"/>
      <c r="DW28" s="615">
        <v>13.4</v>
      </c>
      <c r="DX28" s="641"/>
      <c r="DY28" s="641"/>
      <c r="DZ28" s="641"/>
      <c r="EA28" s="641"/>
      <c r="EB28" s="641"/>
      <c r="EC28" s="642"/>
    </row>
    <row r="29" spans="2:133" ht="11.25" customHeight="1" x14ac:dyDescent="0.2">
      <c r="B29" s="607" t="s">
        <v>290</v>
      </c>
      <c r="C29" s="608"/>
      <c r="D29" s="608"/>
      <c r="E29" s="608"/>
      <c r="F29" s="608"/>
      <c r="G29" s="608"/>
      <c r="H29" s="608"/>
      <c r="I29" s="608"/>
      <c r="J29" s="608"/>
      <c r="K29" s="608"/>
      <c r="L29" s="608"/>
      <c r="M29" s="608"/>
      <c r="N29" s="608"/>
      <c r="O29" s="608"/>
      <c r="P29" s="608"/>
      <c r="Q29" s="609"/>
      <c r="R29" s="610">
        <v>140990</v>
      </c>
      <c r="S29" s="611"/>
      <c r="T29" s="611"/>
      <c r="U29" s="611"/>
      <c r="V29" s="611"/>
      <c r="W29" s="611"/>
      <c r="X29" s="611"/>
      <c r="Y29" s="612"/>
      <c r="Z29" s="613">
        <v>0.5</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291</v>
      </c>
      <c r="CE29" s="647"/>
      <c r="CF29" s="607" t="s">
        <v>66</v>
      </c>
      <c r="CG29" s="608"/>
      <c r="CH29" s="608"/>
      <c r="CI29" s="608"/>
      <c r="CJ29" s="608"/>
      <c r="CK29" s="608"/>
      <c r="CL29" s="608"/>
      <c r="CM29" s="608"/>
      <c r="CN29" s="608"/>
      <c r="CO29" s="608"/>
      <c r="CP29" s="608"/>
      <c r="CQ29" s="609"/>
      <c r="CR29" s="610">
        <v>1910458</v>
      </c>
      <c r="CS29" s="643"/>
      <c r="CT29" s="643"/>
      <c r="CU29" s="643"/>
      <c r="CV29" s="643"/>
      <c r="CW29" s="643"/>
      <c r="CX29" s="643"/>
      <c r="CY29" s="644"/>
      <c r="CZ29" s="615">
        <v>7.4</v>
      </c>
      <c r="DA29" s="641"/>
      <c r="DB29" s="641"/>
      <c r="DC29" s="645"/>
      <c r="DD29" s="619">
        <v>1910458</v>
      </c>
      <c r="DE29" s="643"/>
      <c r="DF29" s="643"/>
      <c r="DG29" s="643"/>
      <c r="DH29" s="643"/>
      <c r="DI29" s="643"/>
      <c r="DJ29" s="643"/>
      <c r="DK29" s="644"/>
      <c r="DL29" s="619">
        <v>1910458</v>
      </c>
      <c r="DM29" s="643"/>
      <c r="DN29" s="643"/>
      <c r="DO29" s="643"/>
      <c r="DP29" s="643"/>
      <c r="DQ29" s="643"/>
      <c r="DR29" s="643"/>
      <c r="DS29" s="643"/>
      <c r="DT29" s="643"/>
      <c r="DU29" s="643"/>
      <c r="DV29" s="644"/>
      <c r="DW29" s="615">
        <v>13.4</v>
      </c>
      <c r="DX29" s="641"/>
      <c r="DY29" s="641"/>
      <c r="DZ29" s="641"/>
      <c r="EA29" s="641"/>
      <c r="EB29" s="641"/>
      <c r="EC29" s="642"/>
    </row>
    <row r="30" spans="2:133" ht="11.25" customHeight="1" x14ac:dyDescent="0.2">
      <c r="B30" s="607" t="s">
        <v>292</v>
      </c>
      <c r="C30" s="608"/>
      <c r="D30" s="608"/>
      <c r="E30" s="608"/>
      <c r="F30" s="608"/>
      <c r="G30" s="608"/>
      <c r="H30" s="608"/>
      <c r="I30" s="608"/>
      <c r="J30" s="608"/>
      <c r="K30" s="608"/>
      <c r="L30" s="608"/>
      <c r="M30" s="608"/>
      <c r="N30" s="608"/>
      <c r="O30" s="608"/>
      <c r="P30" s="608"/>
      <c r="Q30" s="609"/>
      <c r="R30" s="610">
        <v>5736637</v>
      </c>
      <c r="S30" s="611"/>
      <c r="T30" s="611"/>
      <c r="U30" s="611"/>
      <c r="V30" s="611"/>
      <c r="W30" s="611"/>
      <c r="X30" s="611"/>
      <c r="Y30" s="612"/>
      <c r="Z30" s="613">
        <v>21.6</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52"/>
      <c r="BI30" s="652"/>
      <c r="BJ30" s="652"/>
      <c r="BK30" s="652"/>
      <c r="BL30" s="652"/>
      <c r="BM30" s="652"/>
      <c r="BN30" s="652"/>
      <c r="BO30" s="652"/>
      <c r="BP30" s="652"/>
      <c r="BQ30" s="653"/>
      <c r="BR30" s="592" t="s">
        <v>294</v>
      </c>
      <c r="BS30" s="652"/>
      <c r="BT30" s="652"/>
      <c r="BU30" s="652"/>
      <c r="BV30" s="652"/>
      <c r="BW30" s="652"/>
      <c r="BX30" s="652"/>
      <c r="BY30" s="652"/>
      <c r="BZ30" s="652"/>
      <c r="CA30" s="652"/>
      <c r="CB30" s="653"/>
      <c r="CD30" s="648"/>
      <c r="CE30" s="649"/>
      <c r="CF30" s="607" t="s">
        <v>295</v>
      </c>
      <c r="CG30" s="608"/>
      <c r="CH30" s="608"/>
      <c r="CI30" s="608"/>
      <c r="CJ30" s="608"/>
      <c r="CK30" s="608"/>
      <c r="CL30" s="608"/>
      <c r="CM30" s="608"/>
      <c r="CN30" s="608"/>
      <c r="CO30" s="608"/>
      <c r="CP30" s="608"/>
      <c r="CQ30" s="609"/>
      <c r="CR30" s="610">
        <v>1853172</v>
      </c>
      <c r="CS30" s="611"/>
      <c r="CT30" s="611"/>
      <c r="CU30" s="611"/>
      <c r="CV30" s="611"/>
      <c r="CW30" s="611"/>
      <c r="CX30" s="611"/>
      <c r="CY30" s="612"/>
      <c r="CZ30" s="615">
        <v>7.1</v>
      </c>
      <c r="DA30" s="641"/>
      <c r="DB30" s="641"/>
      <c r="DC30" s="645"/>
      <c r="DD30" s="619">
        <v>1853172</v>
      </c>
      <c r="DE30" s="611"/>
      <c r="DF30" s="611"/>
      <c r="DG30" s="611"/>
      <c r="DH30" s="611"/>
      <c r="DI30" s="611"/>
      <c r="DJ30" s="611"/>
      <c r="DK30" s="612"/>
      <c r="DL30" s="619">
        <v>1853172</v>
      </c>
      <c r="DM30" s="611"/>
      <c r="DN30" s="611"/>
      <c r="DO30" s="611"/>
      <c r="DP30" s="611"/>
      <c r="DQ30" s="611"/>
      <c r="DR30" s="611"/>
      <c r="DS30" s="611"/>
      <c r="DT30" s="611"/>
      <c r="DU30" s="611"/>
      <c r="DV30" s="612"/>
      <c r="DW30" s="615">
        <v>13</v>
      </c>
      <c r="DX30" s="641"/>
      <c r="DY30" s="641"/>
      <c r="DZ30" s="641"/>
      <c r="EA30" s="641"/>
      <c r="EB30" s="641"/>
      <c r="EC30" s="642"/>
    </row>
    <row r="31" spans="2:133" ht="11.25" customHeight="1" x14ac:dyDescent="0.2">
      <c r="B31" s="623" t="s">
        <v>296</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297</v>
      </c>
      <c r="AQ31" s="657"/>
      <c r="AR31" s="657"/>
      <c r="AS31" s="657"/>
      <c r="AT31" s="662" t="s">
        <v>298</v>
      </c>
      <c r="AU31" s="212"/>
      <c r="AV31" s="212"/>
      <c r="AW31" s="212"/>
      <c r="AX31" s="596" t="s">
        <v>176</v>
      </c>
      <c r="AY31" s="597"/>
      <c r="AZ31" s="597"/>
      <c r="BA31" s="597"/>
      <c r="BB31" s="597"/>
      <c r="BC31" s="597"/>
      <c r="BD31" s="597"/>
      <c r="BE31" s="597"/>
      <c r="BF31" s="598"/>
      <c r="BG31" s="666">
        <v>98</v>
      </c>
      <c r="BH31" s="654"/>
      <c r="BI31" s="654"/>
      <c r="BJ31" s="654"/>
      <c r="BK31" s="654"/>
      <c r="BL31" s="654"/>
      <c r="BM31" s="605">
        <v>91.4</v>
      </c>
      <c r="BN31" s="654"/>
      <c r="BO31" s="654"/>
      <c r="BP31" s="654"/>
      <c r="BQ31" s="655"/>
      <c r="BR31" s="666">
        <v>97.9</v>
      </c>
      <c r="BS31" s="654"/>
      <c r="BT31" s="654"/>
      <c r="BU31" s="654"/>
      <c r="BV31" s="654"/>
      <c r="BW31" s="654"/>
      <c r="BX31" s="605">
        <v>90.3</v>
      </c>
      <c r="BY31" s="654"/>
      <c r="BZ31" s="654"/>
      <c r="CA31" s="654"/>
      <c r="CB31" s="655"/>
      <c r="CD31" s="648"/>
      <c r="CE31" s="649"/>
      <c r="CF31" s="607" t="s">
        <v>299</v>
      </c>
      <c r="CG31" s="608"/>
      <c r="CH31" s="608"/>
      <c r="CI31" s="608"/>
      <c r="CJ31" s="608"/>
      <c r="CK31" s="608"/>
      <c r="CL31" s="608"/>
      <c r="CM31" s="608"/>
      <c r="CN31" s="608"/>
      <c r="CO31" s="608"/>
      <c r="CP31" s="608"/>
      <c r="CQ31" s="609"/>
      <c r="CR31" s="610">
        <v>57286</v>
      </c>
      <c r="CS31" s="643"/>
      <c r="CT31" s="643"/>
      <c r="CU31" s="643"/>
      <c r="CV31" s="643"/>
      <c r="CW31" s="643"/>
      <c r="CX31" s="643"/>
      <c r="CY31" s="644"/>
      <c r="CZ31" s="615">
        <v>0.2</v>
      </c>
      <c r="DA31" s="641"/>
      <c r="DB31" s="641"/>
      <c r="DC31" s="645"/>
      <c r="DD31" s="619">
        <v>57286</v>
      </c>
      <c r="DE31" s="643"/>
      <c r="DF31" s="643"/>
      <c r="DG31" s="643"/>
      <c r="DH31" s="643"/>
      <c r="DI31" s="643"/>
      <c r="DJ31" s="643"/>
      <c r="DK31" s="644"/>
      <c r="DL31" s="619">
        <v>57286</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2">
      <c r="B32" s="607" t="s">
        <v>300</v>
      </c>
      <c r="C32" s="608"/>
      <c r="D32" s="608"/>
      <c r="E32" s="608"/>
      <c r="F32" s="608"/>
      <c r="G32" s="608"/>
      <c r="H32" s="608"/>
      <c r="I32" s="608"/>
      <c r="J32" s="608"/>
      <c r="K32" s="608"/>
      <c r="L32" s="608"/>
      <c r="M32" s="608"/>
      <c r="N32" s="608"/>
      <c r="O32" s="608"/>
      <c r="P32" s="608"/>
      <c r="Q32" s="609"/>
      <c r="R32" s="610">
        <v>1706751</v>
      </c>
      <c r="S32" s="611"/>
      <c r="T32" s="611"/>
      <c r="U32" s="611"/>
      <c r="V32" s="611"/>
      <c r="W32" s="611"/>
      <c r="X32" s="611"/>
      <c r="Y32" s="612"/>
      <c r="Z32" s="613">
        <v>6.4</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301</v>
      </c>
      <c r="AX32" s="607" t="s">
        <v>302</v>
      </c>
      <c r="AY32" s="608"/>
      <c r="AZ32" s="608"/>
      <c r="BA32" s="608"/>
      <c r="BB32" s="608"/>
      <c r="BC32" s="608"/>
      <c r="BD32" s="608"/>
      <c r="BE32" s="608"/>
      <c r="BF32" s="609"/>
      <c r="BG32" s="667">
        <v>97.5</v>
      </c>
      <c r="BH32" s="643"/>
      <c r="BI32" s="643"/>
      <c r="BJ32" s="643"/>
      <c r="BK32" s="643"/>
      <c r="BL32" s="643"/>
      <c r="BM32" s="616">
        <v>91.6</v>
      </c>
      <c r="BN32" s="643"/>
      <c r="BO32" s="643"/>
      <c r="BP32" s="643"/>
      <c r="BQ32" s="665"/>
      <c r="BR32" s="667">
        <v>97.6</v>
      </c>
      <c r="BS32" s="643"/>
      <c r="BT32" s="643"/>
      <c r="BU32" s="643"/>
      <c r="BV32" s="643"/>
      <c r="BW32" s="643"/>
      <c r="BX32" s="616">
        <v>90.7</v>
      </c>
      <c r="BY32" s="643"/>
      <c r="BZ32" s="643"/>
      <c r="CA32" s="643"/>
      <c r="CB32" s="665"/>
      <c r="CD32" s="650"/>
      <c r="CE32" s="651"/>
      <c r="CF32" s="607" t="s">
        <v>303</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1"/>
      <c r="DB32" s="641"/>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1"/>
      <c r="DY32" s="641"/>
      <c r="DZ32" s="641"/>
      <c r="EA32" s="641"/>
      <c r="EB32" s="641"/>
      <c r="EC32" s="642"/>
    </row>
    <row r="33" spans="2:133" ht="11.25" customHeight="1" x14ac:dyDescent="0.2">
      <c r="B33" s="607" t="s">
        <v>304</v>
      </c>
      <c r="C33" s="608"/>
      <c r="D33" s="608"/>
      <c r="E33" s="608"/>
      <c r="F33" s="608"/>
      <c r="G33" s="608"/>
      <c r="H33" s="608"/>
      <c r="I33" s="608"/>
      <c r="J33" s="608"/>
      <c r="K33" s="608"/>
      <c r="L33" s="608"/>
      <c r="M33" s="608"/>
      <c r="N33" s="608"/>
      <c r="O33" s="608"/>
      <c r="P33" s="608"/>
      <c r="Q33" s="609"/>
      <c r="R33" s="610">
        <v>14107</v>
      </c>
      <c r="S33" s="611"/>
      <c r="T33" s="611"/>
      <c r="U33" s="611"/>
      <c r="V33" s="611"/>
      <c r="W33" s="611"/>
      <c r="X33" s="611"/>
      <c r="Y33" s="612"/>
      <c r="Z33" s="613">
        <v>0.1</v>
      </c>
      <c r="AA33" s="613"/>
      <c r="AB33" s="613"/>
      <c r="AC33" s="613"/>
      <c r="AD33" s="614">
        <v>12773</v>
      </c>
      <c r="AE33" s="614"/>
      <c r="AF33" s="614"/>
      <c r="AG33" s="614"/>
      <c r="AH33" s="614"/>
      <c r="AI33" s="614"/>
      <c r="AJ33" s="614"/>
      <c r="AK33" s="614"/>
      <c r="AL33" s="615">
        <v>0.1</v>
      </c>
      <c r="AM33" s="616"/>
      <c r="AN33" s="616"/>
      <c r="AO33" s="617"/>
      <c r="AP33" s="660"/>
      <c r="AQ33" s="661"/>
      <c r="AR33" s="661"/>
      <c r="AS33" s="661"/>
      <c r="AT33" s="664"/>
      <c r="AU33" s="213"/>
      <c r="AV33" s="213"/>
      <c r="AW33" s="213"/>
      <c r="AX33" s="631" t="s">
        <v>305</v>
      </c>
      <c r="AY33" s="632"/>
      <c r="AZ33" s="632"/>
      <c r="BA33" s="632"/>
      <c r="BB33" s="632"/>
      <c r="BC33" s="632"/>
      <c r="BD33" s="632"/>
      <c r="BE33" s="632"/>
      <c r="BF33" s="633"/>
      <c r="BG33" s="668">
        <v>98.2</v>
      </c>
      <c r="BH33" s="669"/>
      <c r="BI33" s="669"/>
      <c r="BJ33" s="669"/>
      <c r="BK33" s="669"/>
      <c r="BL33" s="669"/>
      <c r="BM33" s="670">
        <v>89.9</v>
      </c>
      <c r="BN33" s="669"/>
      <c r="BO33" s="669"/>
      <c r="BP33" s="669"/>
      <c r="BQ33" s="671"/>
      <c r="BR33" s="668">
        <v>98.1</v>
      </c>
      <c r="BS33" s="669"/>
      <c r="BT33" s="669"/>
      <c r="BU33" s="669"/>
      <c r="BV33" s="669"/>
      <c r="BW33" s="669"/>
      <c r="BX33" s="670">
        <v>88.4</v>
      </c>
      <c r="BY33" s="669"/>
      <c r="BZ33" s="669"/>
      <c r="CA33" s="669"/>
      <c r="CB33" s="671"/>
      <c r="CD33" s="607" t="s">
        <v>306</v>
      </c>
      <c r="CE33" s="608"/>
      <c r="CF33" s="608"/>
      <c r="CG33" s="608"/>
      <c r="CH33" s="608"/>
      <c r="CI33" s="608"/>
      <c r="CJ33" s="608"/>
      <c r="CK33" s="608"/>
      <c r="CL33" s="608"/>
      <c r="CM33" s="608"/>
      <c r="CN33" s="608"/>
      <c r="CO33" s="608"/>
      <c r="CP33" s="608"/>
      <c r="CQ33" s="609"/>
      <c r="CR33" s="610">
        <v>10109972</v>
      </c>
      <c r="CS33" s="643"/>
      <c r="CT33" s="643"/>
      <c r="CU33" s="643"/>
      <c r="CV33" s="643"/>
      <c r="CW33" s="643"/>
      <c r="CX33" s="643"/>
      <c r="CY33" s="644"/>
      <c r="CZ33" s="615">
        <v>39</v>
      </c>
      <c r="DA33" s="641"/>
      <c r="DB33" s="641"/>
      <c r="DC33" s="645"/>
      <c r="DD33" s="619">
        <v>8218485</v>
      </c>
      <c r="DE33" s="643"/>
      <c r="DF33" s="643"/>
      <c r="DG33" s="643"/>
      <c r="DH33" s="643"/>
      <c r="DI33" s="643"/>
      <c r="DJ33" s="643"/>
      <c r="DK33" s="644"/>
      <c r="DL33" s="619">
        <v>6088363</v>
      </c>
      <c r="DM33" s="643"/>
      <c r="DN33" s="643"/>
      <c r="DO33" s="643"/>
      <c r="DP33" s="643"/>
      <c r="DQ33" s="643"/>
      <c r="DR33" s="643"/>
      <c r="DS33" s="643"/>
      <c r="DT33" s="643"/>
      <c r="DU33" s="643"/>
      <c r="DV33" s="644"/>
      <c r="DW33" s="615">
        <v>42.6</v>
      </c>
      <c r="DX33" s="641"/>
      <c r="DY33" s="641"/>
      <c r="DZ33" s="641"/>
      <c r="EA33" s="641"/>
      <c r="EB33" s="641"/>
      <c r="EC33" s="642"/>
    </row>
    <row r="34" spans="2:133" ht="11.25" customHeight="1" x14ac:dyDescent="0.2">
      <c r="B34" s="607" t="s">
        <v>307</v>
      </c>
      <c r="C34" s="608"/>
      <c r="D34" s="608"/>
      <c r="E34" s="608"/>
      <c r="F34" s="608"/>
      <c r="G34" s="608"/>
      <c r="H34" s="608"/>
      <c r="I34" s="608"/>
      <c r="J34" s="608"/>
      <c r="K34" s="608"/>
      <c r="L34" s="608"/>
      <c r="M34" s="608"/>
      <c r="N34" s="608"/>
      <c r="O34" s="608"/>
      <c r="P34" s="608"/>
      <c r="Q34" s="609"/>
      <c r="R34" s="610">
        <v>82640</v>
      </c>
      <c r="S34" s="611"/>
      <c r="T34" s="611"/>
      <c r="U34" s="611"/>
      <c r="V34" s="611"/>
      <c r="W34" s="611"/>
      <c r="X34" s="611"/>
      <c r="Y34" s="612"/>
      <c r="Z34" s="613">
        <v>0.3</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308</v>
      </c>
      <c r="CE34" s="608"/>
      <c r="CF34" s="608"/>
      <c r="CG34" s="608"/>
      <c r="CH34" s="608"/>
      <c r="CI34" s="608"/>
      <c r="CJ34" s="608"/>
      <c r="CK34" s="608"/>
      <c r="CL34" s="608"/>
      <c r="CM34" s="608"/>
      <c r="CN34" s="608"/>
      <c r="CO34" s="608"/>
      <c r="CP34" s="608"/>
      <c r="CQ34" s="609"/>
      <c r="CR34" s="610">
        <v>3645379</v>
      </c>
      <c r="CS34" s="611"/>
      <c r="CT34" s="611"/>
      <c r="CU34" s="611"/>
      <c r="CV34" s="611"/>
      <c r="CW34" s="611"/>
      <c r="CX34" s="611"/>
      <c r="CY34" s="612"/>
      <c r="CZ34" s="615">
        <v>14.1</v>
      </c>
      <c r="DA34" s="641"/>
      <c r="DB34" s="641"/>
      <c r="DC34" s="645"/>
      <c r="DD34" s="619">
        <v>2840566</v>
      </c>
      <c r="DE34" s="611"/>
      <c r="DF34" s="611"/>
      <c r="DG34" s="611"/>
      <c r="DH34" s="611"/>
      <c r="DI34" s="611"/>
      <c r="DJ34" s="611"/>
      <c r="DK34" s="612"/>
      <c r="DL34" s="619">
        <v>2556710</v>
      </c>
      <c r="DM34" s="611"/>
      <c r="DN34" s="611"/>
      <c r="DO34" s="611"/>
      <c r="DP34" s="611"/>
      <c r="DQ34" s="611"/>
      <c r="DR34" s="611"/>
      <c r="DS34" s="611"/>
      <c r="DT34" s="611"/>
      <c r="DU34" s="611"/>
      <c r="DV34" s="612"/>
      <c r="DW34" s="615">
        <v>17.899999999999999</v>
      </c>
      <c r="DX34" s="641"/>
      <c r="DY34" s="641"/>
      <c r="DZ34" s="641"/>
      <c r="EA34" s="641"/>
      <c r="EB34" s="641"/>
      <c r="EC34" s="642"/>
    </row>
    <row r="35" spans="2:133" ht="11.25" customHeight="1" x14ac:dyDescent="0.2">
      <c r="B35" s="607" t="s">
        <v>309</v>
      </c>
      <c r="C35" s="608"/>
      <c r="D35" s="608"/>
      <c r="E35" s="608"/>
      <c r="F35" s="608"/>
      <c r="G35" s="608"/>
      <c r="H35" s="608"/>
      <c r="I35" s="608"/>
      <c r="J35" s="608"/>
      <c r="K35" s="608"/>
      <c r="L35" s="608"/>
      <c r="M35" s="608"/>
      <c r="N35" s="608"/>
      <c r="O35" s="608"/>
      <c r="P35" s="608"/>
      <c r="Q35" s="609"/>
      <c r="R35" s="610">
        <v>1266805</v>
      </c>
      <c r="S35" s="611"/>
      <c r="T35" s="611"/>
      <c r="U35" s="611"/>
      <c r="V35" s="611"/>
      <c r="W35" s="611"/>
      <c r="X35" s="611"/>
      <c r="Y35" s="612"/>
      <c r="Z35" s="613">
        <v>4.8</v>
      </c>
      <c r="AA35" s="613"/>
      <c r="AB35" s="613"/>
      <c r="AC35" s="613"/>
      <c r="AD35" s="614" t="s">
        <v>121</v>
      </c>
      <c r="AE35" s="614"/>
      <c r="AF35" s="614"/>
      <c r="AG35" s="614"/>
      <c r="AH35" s="614"/>
      <c r="AI35" s="614"/>
      <c r="AJ35" s="614"/>
      <c r="AK35" s="614"/>
      <c r="AL35" s="615" t="s">
        <v>121</v>
      </c>
      <c r="AM35" s="616"/>
      <c r="AN35" s="616"/>
      <c r="AO35" s="617"/>
      <c r="AP35" s="216"/>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110976</v>
      </c>
      <c r="CS35" s="643"/>
      <c r="CT35" s="643"/>
      <c r="CU35" s="643"/>
      <c r="CV35" s="643"/>
      <c r="CW35" s="643"/>
      <c r="CX35" s="643"/>
      <c r="CY35" s="644"/>
      <c r="CZ35" s="615">
        <v>0.4</v>
      </c>
      <c r="DA35" s="641"/>
      <c r="DB35" s="641"/>
      <c r="DC35" s="645"/>
      <c r="DD35" s="619">
        <v>64048</v>
      </c>
      <c r="DE35" s="643"/>
      <c r="DF35" s="643"/>
      <c r="DG35" s="643"/>
      <c r="DH35" s="643"/>
      <c r="DI35" s="643"/>
      <c r="DJ35" s="643"/>
      <c r="DK35" s="644"/>
      <c r="DL35" s="619">
        <v>64048</v>
      </c>
      <c r="DM35" s="643"/>
      <c r="DN35" s="643"/>
      <c r="DO35" s="643"/>
      <c r="DP35" s="643"/>
      <c r="DQ35" s="643"/>
      <c r="DR35" s="643"/>
      <c r="DS35" s="643"/>
      <c r="DT35" s="643"/>
      <c r="DU35" s="643"/>
      <c r="DV35" s="644"/>
      <c r="DW35" s="615">
        <v>0.4</v>
      </c>
      <c r="DX35" s="641"/>
      <c r="DY35" s="641"/>
      <c r="DZ35" s="641"/>
      <c r="EA35" s="641"/>
      <c r="EB35" s="641"/>
      <c r="EC35" s="642"/>
    </row>
    <row r="36" spans="2:133" ht="11.25" customHeight="1" x14ac:dyDescent="0.2">
      <c r="B36" s="607" t="s">
        <v>313</v>
      </c>
      <c r="C36" s="608"/>
      <c r="D36" s="608"/>
      <c r="E36" s="608"/>
      <c r="F36" s="608"/>
      <c r="G36" s="608"/>
      <c r="H36" s="608"/>
      <c r="I36" s="608"/>
      <c r="J36" s="608"/>
      <c r="K36" s="608"/>
      <c r="L36" s="608"/>
      <c r="M36" s="608"/>
      <c r="N36" s="608"/>
      <c r="O36" s="608"/>
      <c r="P36" s="608"/>
      <c r="Q36" s="609"/>
      <c r="R36" s="610">
        <v>800648</v>
      </c>
      <c r="S36" s="611"/>
      <c r="T36" s="611"/>
      <c r="U36" s="611"/>
      <c r="V36" s="611"/>
      <c r="W36" s="611"/>
      <c r="X36" s="611"/>
      <c r="Y36" s="612"/>
      <c r="Z36" s="613">
        <v>3</v>
      </c>
      <c r="AA36" s="613"/>
      <c r="AB36" s="613"/>
      <c r="AC36" s="613"/>
      <c r="AD36" s="614" t="s">
        <v>121</v>
      </c>
      <c r="AE36" s="614"/>
      <c r="AF36" s="614"/>
      <c r="AG36" s="614"/>
      <c r="AH36" s="614"/>
      <c r="AI36" s="614"/>
      <c r="AJ36" s="614"/>
      <c r="AK36" s="614"/>
      <c r="AL36" s="615" t="s">
        <v>121</v>
      </c>
      <c r="AM36" s="616"/>
      <c r="AN36" s="616"/>
      <c r="AO36" s="617"/>
      <c r="AP36" s="216"/>
      <c r="AQ36" s="676" t="s">
        <v>314</v>
      </c>
      <c r="AR36" s="677"/>
      <c r="AS36" s="677"/>
      <c r="AT36" s="677"/>
      <c r="AU36" s="677"/>
      <c r="AV36" s="677"/>
      <c r="AW36" s="677"/>
      <c r="AX36" s="677"/>
      <c r="AY36" s="678"/>
      <c r="AZ36" s="599">
        <v>2889672</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82496</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3740208</v>
      </c>
      <c r="CS36" s="611"/>
      <c r="CT36" s="611"/>
      <c r="CU36" s="611"/>
      <c r="CV36" s="611"/>
      <c r="CW36" s="611"/>
      <c r="CX36" s="611"/>
      <c r="CY36" s="612"/>
      <c r="CZ36" s="615">
        <v>14.4</v>
      </c>
      <c r="DA36" s="641"/>
      <c r="DB36" s="641"/>
      <c r="DC36" s="645"/>
      <c r="DD36" s="619">
        <v>3386576</v>
      </c>
      <c r="DE36" s="611"/>
      <c r="DF36" s="611"/>
      <c r="DG36" s="611"/>
      <c r="DH36" s="611"/>
      <c r="DI36" s="611"/>
      <c r="DJ36" s="611"/>
      <c r="DK36" s="612"/>
      <c r="DL36" s="619">
        <v>1663672</v>
      </c>
      <c r="DM36" s="611"/>
      <c r="DN36" s="611"/>
      <c r="DO36" s="611"/>
      <c r="DP36" s="611"/>
      <c r="DQ36" s="611"/>
      <c r="DR36" s="611"/>
      <c r="DS36" s="611"/>
      <c r="DT36" s="611"/>
      <c r="DU36" s="611"/>
      <c r="DV36" s="612"/>
      <c r="DW36" s="615">
        <v>11.6</v>
      </c>
      <c r="DX36" s="641"/>
      <c r="DY36" s="641"/>
      <c r="DZ36" s="641"/>
      <c r="EA36" s="641"/>
      <c r="EB36" s="641"/>
      <c r="EC36" s="642"/>
    </row>
    <row r="37" spans="2:133" ht="11.25" customHeight="1" x14ac:dyDescent="0.2">
      <c r="B37" s="607" t="s">
        <v>317</v>
      </c>
      <c r="C37" s="608"/>
      <c r="D37" s="608"/>
      <c r="E37" s="608"/>
      <c r="F37" s="608"/>
      <c r="G37" s="608"/>
      <c r="H37" s="608"/>
      <c r="I37" s="608"/>
      <c r="J37" s="608"/>
      <c r="K37" s="608"/>
      <c r="L37" s="608"/>
      <c r="M37" s="608"/>
      <c r="N37" s="608"/>
      <c r="O37" s="608"/>
      <c r="P37" s="608"/>
      <c r="Q37" s="609"/>
      <c r="R37" s="610">
        <v>427155</v>
      </c>
      <c r="S37" s="611"/>
      <c r="T37" s="611"/>
      <c r="U37" s="611"/>
      <c r="V37" s="611"/>
      <c r="W37" s="611"/>
      <c r="X37" s="611"/>
      <c r="Y37" s="612"/>
      <c r="Z37" s="613">
        <v>1.6</v>
      </c>
      <c r="AA37" s="613"/>
      <c r="AB37" s="613"/>
      <c r="AC37" s="613"/>
      <c r="AD37" s="614">
        <v>5982</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318374</v>
      </c>
      <c r="BA37" s="611"/>
      <c r="BB37" s="611"/>
      <c r="BC37" s="611"/>
      <c r="BD37" s="643"/>
      <c r="BE37" s="643"/>
      <c r="BF37" s="665"/>
      <c r="BG37" s="607" t="s">
        <v>319</v>
      </c>
      <c r="BH37" s="608"/>
      <c r="BI37" s="608"/>
      <c r="BJ37" s="608"/>
      <c r="BK37" s="608"/>
      <c r="BL37" s="608"/>
      <c r="BM37" s="608"/>
      <c r="BN37" s="608"/>
      <c r="BO37" s="608"/>
      <c r="BP37" s="608"/>
      <c r="BQ37" s="608"/>
      <c r="BR37" s="608"/>
      <c r="BS37" s="608"/>
      <c r="BT37" s="608"/>
      <c r="BU37" s="609"/>
      <c r="BV37" s="610">
        <v>63116</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1373791</v>
      </c>
      <c r="CS37" s="643"/>
      <c r="CT37" s="643"/>
      <c r="CU37" s="643"/>
      <c r="CV37" s="643"/>
      <c r="CW37" s="643"/>
      <c r="CX37" s="643"/>
      <c r="CY37" s="644"/>
      <c r="CZ37" s="615">
        <v>5.3</v>
      </c>
      <c r="DA37" s="641"/>
      <c r="DB37" s="641"/>
      <c r="DC37" s="645"/>
      <c r="DD37" s="619">
        <v>1373791</v>
      </c>
      <c r="DE37" s="643"/>
      <c r="DF37" s="643"/>
      <c r="DG37" s="643"/>
      <c r="DH37" s="643"/>
      <c r="DI37" s="643"/>
      <c r="DJ37" s="643"/>
      <c r="DK37" s="644"/>
      <c r="DL37" s="619">
        <v>1275429</v>
      </c>
      <c r="DM37" s="643"/>
      <c r="DN37" s="643"/>
      <c r="DO37" s="643"/>
      <c r="DP37" s="643"/>
      <c r="DQ37" s="643"/>
      <c r="DR37" s="643"/>
      <c r="DS37" s="643"/>
      <c r="DT37" s="643"/>
      <c r="DU37" s="643"/>
      <c r="DV37" s="644"/>
      <c r="DW37" s="615">
        <v>8.9</v>
      </c>
      <c r="DX37" s="641"/>
      <c r="DY37" s="641"/>
      <c r="DZ37" s="641"/>
      <c r="EA37" s="641"/>
      <c r="EB37" s="641"/>
      <c r="EC37" s="642"/>
    </row>
    <row r="38" spans="2:133" ht="11.25" customHeight="1" x14ac:dyDescent="0.2">
      <c r="B38" s="607" t="s">
        <v>321</v>
      </c>
      <c r="C38" s="608"/>
      <c r="D38" s="608"/>
      <c r="E38" s="608"/>
      <c r="F38" s="608"/>
      <c r="G38" s="608"/>
      <c r="H38" s="608"/>
      <c r="I38" s="608"/>
      <c r="J38" s="608"/>
      <c r="K38" s="608"/>
      <c r="L38" s="608"/>
      <c r="M38" s="608"/>
      <c r="N38" s="608"/>
      <c r="O38" s="608"/>
      <c r="P38" s="608"/>
      <c r="Q38" s="609"/>
      <c r="R38" s="610">
        <v>1578300</v>
      </c>
      <c r="S38" s="611"/>
      <c r="T38" s="611"/>
      <c r="U38" s="611"/>
      <c r="V38" s="611"/>
      <c r="W38" s="611"/>
      <c r="X38" s="611"/>
      <c r="Y38" s="612"/>
      <c r="Z38" s="613">
        <v>5.9</v>
      </c>
      <c r="AA38" s="613"/>
      <c r="AB38" s="613"/>
      <c r="AC38" s="613"/>
      <c r="AD38" s="614" t="s">
        <v>121</v>
      </c>
      <c r="AE38" s="614"/>
      <c r="AF38" s="614"/>
      <c r="AG38" s="614"/>
      <c r="AH38" s="614"/>
      <c r="AI38" s="614"/>
      <c r="AJ38" s="614"/>
      <c r="AK38" s="614"/>
      <c r="AL38" s="615" t="s">
        <v>121</v>
      </c>
      <c r="AM38" s="616"/>
      <c r="AN38" s="616"/>
      <c r="AO38" s="617"/>
      <c r="AQ38" s="673" t="s">
        <v>322</v>
      </c>
      <c r="AR38" s="674"/>
      <c r="AS38" s="674"/>
      <c r="AT38" s="674"/>
      <c r="AU38" s="674"/>
      <c r="AV38" s="674"/>
      <c r="AW38" s="674"/>
      <c r="AX38" s="674"/>
      <c r="AY38" s="675"/>
      <c r="AZ38" s="610">
        <v>170255</v>
      </c>
      <c r="BA38" s="611"/>
      <c r="BB38" s="611"/>
      <c r="BC38" s="611"/>
      <c r="BD38" s="643"/>
      <c r="BE38" s="643"/>
      <c r="BF38" s="665"/>
      <c r="BG38" s="607" t="s">
        <v>323</v>
      </c>
      <c r="BH38" s="608"/>
      <c r="BI38" s="608"/>
      <c r="BJ38" s="608"/>
      <c r="BK38" s="608"/>
      <c r="BL38" s="608"/>
      <c r="BM38" s="608"/>
      <c r="BN38" s="608"/>
      <c r="BO38" s="608"/>
      <c r="BP38" s="608"/>
      <c r="BQ38" s="608"/>
      <c r="BR38" s="608"/>
      <c r="BS38" s="608"/>
      <c r="BT38" s="608"/>
      <c r="BU38" s="609"/>
      <c r="BV38" s="610">
        <v>11346</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2401043</v>
      </c>
      <c r="CS38" s="611"/>
      <c r="CT38" s="611"/>
      <c r="CU38" s="611"/>
      <c r="CV38" s="611"/>
      <c r="CW38" s="611"/>
      <c r="CX38" s="611"/>
      <c r="CY38" s="612"/>
      <c r="CZ38" s="615">
        <v>9.3000000000000007</v>
      </c>
      <c r="DA38" s="641"/>
      <c r="DB38" s="641"/>
      <c r="DC38" s="645"/>
      <c r="DD38" s="619">
        <v>1850007</v>
      </c>
      <c r="DE38" s="611"/>
      <c r="DF38" s="611"/>
      <c r="DG38" s="611"/>
      <c r="DH38" s="611"/>
      <c r="DI38" s="611"/>
      <c r="DJ38" s="611"/>
      <c r="DK38" s="612"/>
      <c r="DL38" s="619">
        <v>1803933</v>
      </c>
      <c r="DM38" s="611"/>
      <c r="DN38" s="611"/>
      <c r="DO38" s="611"/>
      <c r="DP38" s="611"/>
      <c r="DQ38" s="611"/>
      <c r="DR38" s="611"/>
      <c r="DS38" s="611"/>
      <c r="DT38" s="611"/>
      <c r="DU38" s="611"/>
      <c r="DV38" s="612"/>
      <c r="DW38" s="615">
        <v>12.6</v>
      </c>
      <c r="DX38" s="641"/>
      <c r="DY38" s="641"/>
      <c r="DZ38" s="641"/>
      <c r="EA38" s="641"/>
      <c r="EB38" s="641"/>
      <c r="EC38" s="642"/>
    </row>
    <row r="39" spans="2:133" ht="11.25" customHeight="1" x14ac:dyDescent="0.2">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326</v>
      </c>
      <c r="AR39" s="674"/>
      <c r="AS39" s="674"/>
      <c r="AT39" s="674"/>
      <c r="AU39" s="674"/>
      <c r="AV39" s="674"/>
      <c r="AW39" s="674"/>
      <c r="AX39" s="674"/>
      <c r="AY39" s="675"/>
      <c r="AZ39" s="610" t="s">
        <v>121</v>
      </c>
      <c r="BA39" s="611"/>
      <c r="BB39" s="611"/>
      <c r="BC39" s="611"/>
      <c r="BD39" s="643"/>
      <c r="BE39" s="643"/>
      <c r="BF39" s="665"/>
      <c r="BG39" s="607" t="s">
        <v>327</v>
      </c>
      <c r="BH39" s="608"/>
      <c r="BI39" s="608"/>
      <c r="BJ39" s="608"/>
      <c r="BK39" s="608"/>
      <c r="BL39" s="608"/>
      <c r="BM39" s="608"/>
      <c r="BN39" s="608"/>
      <c r="BO39" s="608"/>
      <c r="BP39" s="608"/>
      <c r="BQ39" s="608"/>
      <c r="BR39" s="608"/>
      <c r="BS39" s="608"/>
      <c r="BT39" s="608"/>
      <c r="BU39" s="609"/>
      <c r="BV39" s="610">
        <v>17410</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158835</v>
      </c>
      <c r="CS39" s="643"/>
      <c r="CT39" s="643"/>
      <c r="CU39" s="643"/>
      <c r="CV39" s="643"/>
      <c r="CW39" s="643"/>
      <c r="CX39" s="643"/>
      <c r="CY39" s="644"/>
      <c r="CZ39" s="615">
        <v>0.6</v>
      </c>
      <c r="DA39" s="641"/>
      <c r="DB39" s="641"/>
      <c r="DC39" s="645"/>
      <c r="DD39" s="619">
        <v>76649</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2">
      <c r="B40" s="607" t="s">
        <v>329</v>
      </c>
      <c r="C40" s="608"/>
      <c r="D40" s="608"/>
      <c r="E40" s="608"/>
      <c r="F40" s="608"/>
      <c r="G40" s="608"/>
      <c r="H40" s="608"/>
      <c r="I40" s="608"/>
      <c r="J40" s="608"/>
      <c r="K40" s="608"/>
      <c r="L40" s="608"/>
      <c r="M40" s="608"/>
      <c r="N40" s="608"/>
      <c r="O40" s="608"/>
      <c r="P40" s="608"/>
      <c r="Q40" s="609"/>
      <c r="R40" s="610">
        <v>60900</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330</v>
      </c>
      <c r="AR40" s="674"/>
      <c r="AS40" s="674"/>
      <c r="AT40" s="674"/>
      <c r="AU40" s="674"/>
      <c r="AV40" s="674"/>
      <c r="AW40" s="674"/>
      <c r="AX40" s="674"/>
      <c r="AY40" s="675"/>
      <c r="AZ40" s="610" t="s">
        <v>121</v>
      </c>
      <c r="BA40" s="611"/>
      <c r="BB40" s="611"/>
      <c r="BC40" s="611"/>
      <c r="BD40" s="643"/>
      <c r="BE40" s="643"/>
      <c r="BF40" s="665"/>
      <c r="BG40" s="658" t="s">
        <v>331</v>
      </c>
      <c r="BH40" s="659"/>
      <c r="BI40" s="659"/>
      <c r="BJ40" s="659"/>
      <c r="BK40" s="659"/>
      <c r="BL40" s="217"/>
      <c r="BM40" s="608" t="s">
        <v>332</v>
      </c>
      <c r="BN40" s="608"/>
      <c r="BO40" s="608"/>
      <c r="BP40" s="608"/>
      <c r="BQ40" s="608"/>
      <c r="BR40" s="608"/>
      <c r="BS40" s="608"/>
      <c r="BT40" s="608"/>
      <c r="BU40" s="609"/>
      <c r="BV40" s="610">
        <v>97</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v>53531</v>
      </c>
      <c r="CS40" s="611"/>
      <c r="CT40" s="611"/>
      <c r="CU40" s="611"/>
      <c r="CV40" s="611"/>
      <c r="CW40" s="611"/>
      <c r="CX40" s="611"/>
      <c r="CY40" s="612"/>
      <c r="CZ40" s="615">
        <v>0.2</v>
      </c>
      <c r="DA40" s="641"/>
      <c r="DB40" s="641"/>
      <c r="DC40" s="645"/>
      <c r="DD40" s="619">
        <v>639</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x14ac:dyDescent="0.2">
      <c r="B41" s="631" t="s">
        <v>334</v>
      </c>
      <c r="C41" s="632"/>
      <c r="D41" s="632"/>
      <c r="E41" s="632"/>
      <c r="F41" s="632"/>
      <c r="G41" s="632"/>
      <c r="H41" s="632"/>
      <c r="I41" s="632"/>
      <c r="J41" s="632"/>
      <c r="K41" s="632"/>
      <c r="L41" s="632"/>
      <c r="M41" s="632"/>
      <c r="N41" s="632"/>
      <c r="O41" s="632"/>
      <c r="P41" s="632"/>
      <c r="Q41" s="633"/>
      <c r="R41" s="682">
        <v>26564112</v>
      </c>
      <c r="S41" s="683"/>
      <c r="T41" s="683"/>
      <c r="U41" s="683"/>
      <c r="V41" s="683"/>
      <c r="W41" s="683"/>
      <c r="X41" s="683"/>
      <c r="Y41" s="687"/>
      <c r="Z41" s="688">
        <v>100</v>
      </c>
      <c r="AA41" s="688"/>
      <c r="AB41" s="688"/>
      <c r="AC41" s="688"/>
      <c r="AD41" s="689">
        <v>14236091</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655195</v>
      </c>
      <c r="BA41" s="611"/>
      <c r="BB41" s="611"/>
      <c r="BC41" s="611"/>
      <c r="BD41" s="643"/>
      <c r="BE41" s="643"/>
      <c r="BF41" s="665"/>
      <c r="BG41" s="658"/>
      <c r="BH41" s="659"/>
      <c r="BI41" s="659"/>
      <c r="BJ41" s="659"/>
      <c r="BK41" s="659"/>
      <c r="BL41" s="217"/>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338</v>
      </c>
      <c r="AR42" s="680"/>
      <c r="AS42" s="680"/>
      <c r="AT42" s="680"/>
      <c r="AU42" s="680"/>
      <c r="AV42" s="680"/>
      <c r="AW42" s="680"/>
      <c r="AX42" s="680"/>
      <c r="AY42" s="681"/>
      <c r="AZ42" s="682">
        <v>1745848</v>
      </c>
      <c r="BA42" s="683"/>
      <c r="BB42" s="683"/>
      <c r="BC42" s="683"/>
      <c r="BD42" s="669"/>
      <c r="BE42" s="669"/>
      <c r="BF42" s="671"/>
      <c r="BG42" s="660"/>
      <c r="BH42" s="661"/>
      <c r="BI42" s="661"/>
      <c r="BJ42" s="661"/>
      <c r="BK42" s="661"/>
      <c r="BL42" s="218"/>
      <c r="BM42" s="632" t="s">
        <v>339</v>
      </c>
      <c r="BN42" s="632"/>
      <c r="BO42" s="632"/>
      <c r="BP42" s="632"/>
      <c r="BQ42" s="632"/>
      <c r="BR42" s="632"/>
      <c r="BS42" s="632"/>
      <c r="BT42" s="632"/>
      <c r="BU42" s="633"/>
      <c r="BV42" s="682">
        <v>350</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2405290</v>
      </c>
      <c r="CS42" s="643"/>
      <c r="CT42" s="643"/>
      <c r="CU42" s="643"/>
      <c r="CV42" s="643"/>
      <c r="CW42" s="643"/>
      <c r="CX42" s="643"/>
      <c r="CY42" s="644"/>
      <c r="CZ42" s="615">
        <v>9.3000000000000007</v>
      </c>
      <c r="DA42" s="641"/>
      <c r="DB42" s="641"/>
      <c r="DC42" s="645"/>
      <c r="DD42" s="619">
        <v>490538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157271</v>
      </c>
      <c r="CS43" s="643"/>
      <c r="CT43" s="643"/>
      <c r="CU43" s="643"/>
      <c r="CV43" s="643"/>
      <c r="CW43" s="643"/>
      <c r="CX43" s="643"/>
      <c r="CY43" s="644"/>
      <c r="CZ43" s="615">
        <v>0.6</v>
      </c>
      <c r="DA43" s="641"/>
      <c r="DB43" s="641"/>
      <c r="DC43" s="645"/>
      <c r="DD43" s="619">
        <v>156335</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291</v>
      </c>
      <c r="CE44" s="647"/>
      <c r="CF44" s="607" t="s">
        <v>344</v>
      </c>
      <c r="CG44" s="608"/>
      <c r="CH44" s="608"/>
      <c r="CI44" s="608"/>
      <c r="CJ44" s="608"/>
      <c r="CK44" s="608"/>
      <c r="CL44" s="608"/>
      <c r="CM44" s="608"/>
      <c r="CN44" s="608"/>
      <c r="CO44" s="608"/>
      <c r="CP44" s="608"/>
      <c r="CQ44" s="609"/>
      <c r="CR44" s="610">
        <v>2396690</v>
      </c>
      <c r="CS44" s="611"/>
      <c r="CT44" s="611"/>
      <c r="CU44" s="611"/>
      <c r="CV44" s="611"/>
      <c r="CW44" s="611"/>
      <c r="CX44" s="611"/>
      <c r="CY44" s="612"/>
      <c r="CZ44" s="615">
        <v>9.1999999999999993</v>
      </c>
      <c r="DA44" s="616"/>
      <c r="DB44" s="616"/>
      <c r="DC44" s="622"/>
      <c r="DD44" s="619">
        <v>490538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978692</v>
      </c>
      <c r="CS45" s="643"/>
      <c r="CT45" s="643"/>
      <c r="CU45" s="643"/>
      <c r="CV45" s="643"/>
      <c r="CW45" s="643"/>
      <c r="CX45" s="643"/>
      <c r="CY45" s="644"/>
      <c r="CZ45" s="615">
        <v>3.8</v>
      </c>
      <c r="DA45" s="641"/>
      <c r="DB45" s="641"/>
      <c r="DC45" s="645"/>
      <c r="DD45" s="619">
        <v>103896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347</v>
      </c>
      <c r="CG46" s="608"/>
      <c r="CH46" s="608"/>
      <c r="CI46" s="608"/>
      <c r="CJ46" s="608"/>
      <c r="CK46" s="608"/>
      <c r="CL46" s="608"/>
      <c r="CM46" s="608"/>
      <c r="CN46" s="608"/>
      <c r="CO46" s="608"/>
      <c r="CP46" s="608"/>
      <c r="CQ46" s="609"/>
      <c r="CR46" s="610">
        <v>1404005</v>
      </c>
      <c r="CS46" s="611"/>
      <c r="CT46" s="611"/>
      <c r="CU46" s="611"/>
      <c r="CV46" s="611"/>
      <c r="CW46" s="611"/>
      <c r="CX46" s="611"/>
      <c r="CY46" s="612"/>
      <c r="CZ46" s="615">
        <v>5.4</v>
      </c>
      <c r="DA46" s="616"/>
      <c r="DB46" s="616"/>
      <c r="DC46" s="622"/>
      <c r="DD46" s="619">
        <v>385149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348</v>
      </c>
      <c r="CG47" s="608"/>
      <c r="CH47" s="608"/>
      <c r="CI47" s="608"/>
      <c r="CJ47" s="608"/>
      <c r="CK47" s="608"/>
      <c r="CL47" s="608"/>
      <c r="CM47" s="608"/>
      <c r="CN47" s="608"/>
      <c r="CO47" s="608"/>
      <c r="CP47" s="608"/>
      <c r="CQ47" s="609"/>
      <c r="CR47" s="610">
        <v>8600</v>
      </c>
      <c r="CS47" s="643"/>
      <c r="CT47" s="643"/>
      <c r="CU47" s="643"/>
      <c r="CV47" s="643"/>
      <c r="CW47" s="643"/>
      <c r="CX47" s="643"/>
      <c r="CY47" s="644"/>
      <c r="CZ47" s="615">
        <v>0</v>
      </c>
      <c r="DA47" s="641"/>
      <c r="DB47" s="641"/>
      <c r="DC47" s="645"/>
      <c r="DD47" s="619" t="s">
        <v>121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350</v>
      </c>
      <c r="CE49" s="632"/>
      <c r="CF49" s="632"/>
      <c r="CG49" s="632"/>
      <c r="CH49" s="632"/>
      <c r="CI49" s="632"/>
      <c r="CJ49" s="632"/>
      <c r="CK49" s="632"/>
      <c r="CL49" s="632"/>
      <c r="CM49" s="632"/>
      <c r="CN49" s="632"/>
      <c r="CO49" s="632"/>
      <c r="CP49" s="632"/>
      <c r="CQ49" s="633"/>
      <c r="CR49" s="682">
        <v>25919600</v>
      </c>
      <c r="CS49" s="669"/>
      <c r="CT49" s="669"/>
      <c r="CU49" s="669"/>
      <c r="CV49" s="669"/>
      <c r="CW49" s="669"/>
      <c r="CX49" s="669"/>
      <c r="CY49" s="698"/>
      <c r="CZ49" s="690">
        <v>100</v>
      </c>
      <c r="DA49" s="699"/>
      <c r="DB49" s="699"/>
      <c r="DC49" s="700"/>
      <c r="DD49" s="701">
        <v>17447029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a5tFokrDHoCPmmpwYzHVHH9lO/JF4O4B5pGdznKB86SwUEdWyUl/Am3joxGty0fXweBzr0BdU7P2Ww/BzgjzQ==" saltValue="zQMxEo+anjQzVfjfK3Q4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373</v>
      </c>
      <c r="C7" s="737"/>
      <c r="D7" s="737"/>
      <c r="E7" s="737"/>
      <c r="F7" s="737"/>
      <c r="G7" s="737"/>
      <c r="H7" s="737"/>
      <c r="I7" s="737"/>
      <c r="J7" s="737"/>
      <c r="K7" s="737"/>
      <c r="L7" s="737"/>
      <c r="M7" s="737"/>
      <c r="N7" s="737"/>
      <c r="O7" s="737"/>
      <c r="P7" s="738"/>
      <c r="Q7" s="739">
        <v>26582</v>
      </c>
      <c r="R7" s="740"/>
      <c r="S7" s="740"/>
      <c r="T7" s="740"/>
      <c r="U7" s="740"/>
      <c r="V7" s="740">
        <v>25938</v>
      </c>
      <c r="W7" s="740"/>
      <c r="X7" s="740"/>
      <c r="Y7" s="740"/>
      <c r="Z7" s="740"/>
      <c r="AA7" s="740">
        <v>645</v>
      </c>
      <c r="AB7" s="740"/>
      <c r="AC7" s="740"/>
      <c r="AD7" s="740"/>
      <c r="AE7" s="741"/>
      <c r="AF7" s="742">
        <v>613</v>
      </c>
      <c r="AG7" s="743"/>
      <c r="AH7" s="743"/>
      <c r="AI7" s="743"/>
      <c r="AJ7" s="744"/>
      <c r="AK7" s="745">
        <v>20</v>
      </c>
      <c r="AL7" s="746"/>
      <c r="AM7" s="746"/>
      <c r="AN7" s="746"/>
      <c r="AO7" s="746"/>
      <c r="AP7" s="746">
        <v>18565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375</v>
      </c>
      <c r="B23" s="776" t="s">
        <v>376</v>
      </c>
      <c r="C23" s="777"/>
      <c r="D23" s="777"/>
      <c r="E23" s="777"/>
      <c r="F23" s="777"/>
      <c r="G23" s="777"/>
      <c r="H23" s="777"/>
      <c r="I23" s="777"/>
      <c r="J23" s="777"/>
      <c r="K23" s="777"/>
      <c r="L23" s="777"/>
      <c r="M23" s="777"/>
      <c r="N23" s="777"/>
      <c r="O23" s="777"/>
      <c r="P23" s="778"/>
      <c r="Q23" s="779">
        <v>26582</v>
      </c>
      <c r="R23" s="780"/>
      <c r="S23" s="780"/>
      <c r="T23" s="780"/>
      <c r="U23" s="780"/>
      <c r="V23" s="780">
        <v>25938</v>
      </c>
      <c r="W23" s="780"/>
      <c r="X23" s="780"/>
      <c r="Y23" s="780"/>
      <c r="Z23" s="780"/>
      <c r="AA23" s="780">
        <v>644</v>
      </c>
      <c r="AB23" s="780"/>
      <c r="AC23" s="780"/>
      <c r="AD23" s="780"/>
      <c r="AE23" s="781"/>
      <c r="AF23" s="782">
        <v>613</v>
      </c>
      <c r="AG23" s="780"/>
      <c r="AH23" s="780"/>
      <c r="AI23" s="780"/>
      <c r="AJ23" s="783"/>
      <c r="AK23" s="784"/>
      <c r="AL23" s="785"/>
      <c r="AM23" s="785"/>
      <c r="AN23" s="785"/>
      <c r="AO23" s="785"/>
      <c r="AP23" s="780">
        <v>18565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387</v>
      </c>
      <c r="C28" s="737"/>
      <c r="D28" s="737"/>
      <c r="E28" s="737"/>
      <c r="F28" s="737"/>
      <c r="G28" s="737"/>
      <c r="H28" s="737"/>
      <c r="I28" s="737"/>
      <c r="J28" s="737"/>
      <c r="K28" s="737"/>
      <c r="L28" s="737"/>
      <c r="M28" s="737"/>
      <c r="N28" s="737"/>
      <c r="O28" s="737"/>
      <c r="P28" s="738"/>
      <c r="Q28" s="809">
        <v>8718</v>
      </c>
      <c r="R28" s="810"/>
      <c r="S28" s="810"/>
      <c r="T28" s="810"/>
      <c r="U28" s="810"/>
      <c r="V28" s="810">
        <v>8636</v>
      </c>
      <c r="W28" s="810"/>
      <c r="X28" s="810"/>
      <c r="Y28" s="810"/>
      <c r="Z28" s="810"/>
      <c r="AA28" s="810">
        <v>82</v>
      </c>
      <c r="AB28" s="810"/>
      <c r="AC28" s="810"/>
      <c r="AD28" s="810"/>
      <c r="AE28" s="811"/>
      <c r="AF28" s="812">
        <v>82</v>
      </c>
      <c r="AG28" s="810"/>
      <c r="AH28" s="810"/>
      <c r="AI28" s="810"/>
      <c r="AJ28" s="813"/>
      <c r="AK28" s="814">
        <v>552</v>
      </c>
      <c r="AL28" s="815"/>
      <c r="AM28" s="815"/>
      <c r="AN28" s="815"/>
      <c r="AO28" s="815"/>
      <c r="AP28" s="815" t="s">
        <v>546</v>
      </c>
      <c r="AQ28" s="815"/>
      <c r="AR28" s="815"/>
      <c r="AS28" s="815"/>
      <c r="AT28" s="815"/>
      <c r="AU28" s="815">
        <v>0</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388</v>
      </c>
      <c r="C29" s="768"/>
      <c r="D29" s="768"/>
      <c r="E29" s="768"/>
      <c r="F29" s="768"/>
      <c r="G29" s="768"/>
      <c r="H29" s="768"/>
      <c r="I29" s="768"/>
      <c r="J29" s="768"/>
      <c r="K29" s="768"/>
      <c r="L29" s="768"/>
      <c r="M29" s="768"/>
      <c r="N29" s="768"/>
      <c r="O29" s="768"/>
      <c r="P29" s="769"/>
      <c r="Q29" s="770">
        <v>849</v>
      </c>
      <c r="R29" s="771"/>
      <c r="S29" s="771"/>
      <c r="T29" s="771"/>
      <c r="U29" s="771"/>
      <c r="V29" s="771">
        <v>812</v>
      </c>
      <c r="W29" s="771"/>
      <c r="X29" s="771"/>
      <c r="Y29" s="771"/>
      <c r="Z29" s="771"/>
      <c r="AA29" s="771">
        <v>36</v>
      </c>
      <c r="AB29" s="771"/>
      <c r="AC29" s="771"/>
      <c r="AD29" s="771"/>
      <c r="AE29" s="772"/>
      <c r="AF29" s="773">
        <v>36</v>
      </c>
      <c r="AG29" s="774"/>
      <c r="AH29" s="774"/>
      <c r="AI29" s="774"/>
      <c r="AJ29" s="775"/>
      <c r="AK29" s="821">
        <v>177</v>
      </c>
      <c r="AL29" s="817"/>
      <c r="AM29" s="817"/>
      <c r="AN29" s="817"/>
      <c r="AO29" s="817"/>
      <c r="AP29" s="817" t="s">
        <v>546</v>
      </c>
      <c r="AQ29" s="817"/>
      <c r="AR29" s="817"/>
      <c r="AS29" s="817"/>
      <c r="AT29" s="817"/>
      <c r="AU29" s="817">
        <v>0</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389</v>
      </c>
      <c r="C30" s="768"/>
      <c r="D30" s="768"/>
      <c r="E30" s="768"/>
      <c r="F30" s="768"/>
      <c r="G30" s="768"/>
      <c r="H30" s="768"/>
      <c r="I30" s="768"/>
      <c r="J30" s="768"/>
      <c r="K30" s="768"/>
      <c r="L30" s="768"/>
      <c r="M30" s="768"/>
      <c r="N30" s="768"/>
      <c r="O30" s="768"/>
      <c r="P30" s="769"/>
      <c r="Q30" s="770">
        <v>5364</v>
      </c>
      <c r="R30" s="771"/>
      <c r="S30" s="771"/>
      <c r="T30" s="771"/>
      <c r="U30" s="771"/>
      <c r="V30" s="771">
        <v>5199</v>
      </c>
      <c r="W30" s="771"/>
      <c r="X30" s="771"/>
      <c r="Y30" s="771"/>
      <c r="Z30" s="771"/>
      <c r="AA30" s="771">
        <v>164</v>
      </c>
      <c r="AB30" s="771"/>
      <c r="AC30" s="771"/>
      <c r="AD30" s="771"/>
      <c r="AE30" s="772"/>
      <c r="AF30" s="773">
        <v>164</v>
      </c>
      <c r="AG30" s="774"/>
      <c r="AH30" s="774"/>
      <c r="AI30" s="774"/>
      <c r="AJ30" s="775"/>
      <c r="AK30" s="821">
        <v>770</v>
      </c>
      <c r="AL30" s="817"/>
      <c r="AM30" s="817"/>
      <c r="AN30" s="817"/>
      <c r="AO30" s="817"/>
      <c r="AP30" s="817" t="s">
        <v>546</v>
      </c>
      <c r="AQ30" s="817"/>
      <c r="AR30" s="817"/>
      <c r="AS30" s="817"/>
      <c r="AT30" s="817"/>
      <c r="AU30" s="817">
        <v>0</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390</v>
      </c>
      <c r="C31" s="768"/>
      <c r="D31" s="768"/>
      <c r="E31" s="768"/>
      <c r="F31" s="768"/>
      <c r="G31" s="768"/>
      <c r="H31" s="768"/>
      <c r="I31" s="768"/>
      <c r="J31" s="768"/>
      <c r="K31" s="768"/>
      <c r="L31" s="768"/>
      <c r="M31" s="768"/>
      <c r="N31" s="768"/>
      <c r="O31" s="768"/>
      <c r="P31" s="769"/>
      <c r="Q31" s="770">
        <v>1080</v>
      </c>
      <c r="R31" s="771"/>
      <c r="S31" s="771"/>
      <c r="T31" s="771"/>
      <c r="U31" s="771"/>
      <c r="V31" s="771">
        <v>961</v>
      </c>
      <c r="W31" s="771"/>
      <c r="X31" s="771"/>
      <c r="Y31" s="771"/>
      <c r="Z31" s="771"/>
      <c r="AA31" s="771">
        <v>119</v>
      </c>
      <c r="AB31" s="771"/>
      <c r="AC31" s="771"/>
      <c r="AD31" s="771"/>
      <c r="AE31" s="772"/>
      <c r="AF31" s="773">
        <v>908</v>
      </c>
      <c r="AG31" s="774"/>
      <c r="AH31" s="774"/>
      <c r="AI31" s="774"/>
      <c r="AJ31" s="775"/>
      <c r="AK31" s="821">
        <v>143</v>
      </c>
      <c r="AL31" s="817"/>
      <c r="AM31" s="817"/>
      <c r="AN31" s="817"/>
      <c r="AO31" s="817"/>
      <c r="AP31" s="817">
        <v>1535</v>
      </c>
      <c r="AQ31" s="817"/>
      <c r="AR31" s="817"/>
      <c r="AS31" s="817"/>
      <c r="AT31" s="817"/>
      <c r="AU31" s="817">
        <v>278</v>
      </c>
      <c r="AV31" s="817"/>
      <c r="AW31" s="817"/>
      <c r="AX31" s="817"/>
      <c r="AY31" s="817"/>
      <c r="AZ31" s="818" t="s">
        <v>546</v>
      </c>
      <c r="BA31" s="818"/>
      <c r="BB31" s="818"/>
      <c r="BC31" s="818"/>
      <c r="BD31" s="818"/>
      <c r="BE31" s="819" t="s">
        <v>391</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847</v>
      </c>
      <c r="R32" s="771"/>
      <c r="S32" s="771"/>
      <c r="T32" s="771"/>
      <c r="U32" s="771"/>
      <c r="V32" s="771">
        <v>703</v>
      </c>
      <c r="W32" s="771"/>
      <c r="X32" s="771"/>
      <c r="Y32" s="771"/>
      <c r="Z32" s="771"/>
      <c r="AA32" s="771">
        <v>144</v>
      </c>
      <c r="AB32" s="771"/>
      <c r="AC32" s="771"/>
      <c r="AD32" s="771"/>
      <c r="AE32" s="772"/>
      <c r="AF32" s="773">
        <v>81</v>
      </c>
      <c r="AG32" s="774"/>
      <c r="AH32" s="774"/>
      <c r="AI32" s="774"/>
      <c r="AJ32" s="775"/>
      <c r="AK32" s="821">
        <v>279</v>
      </c>
      <c r="AL32" s="817"/>
      <c r="AM32" s="817"/>
      <c r="AN32" s="817"/>
      <c r="AO32" s="817"/>
      <c r="AP32" s="817">
        <v>3371</v>
      </c>
      <c r="AQ32" s="817"/>
      <c r="AR32" s="817"/>
      <c r="AS32" s="817"/>
      <c r="AT32" s="817"/>
      <c r="AU32" s="817">
        <v>1947</v>
      </c>
      <c r="AV32" s="817"/>
      <c r="AW32" s="817"/>
      <c r="AX32" s="817"/>
      <c r="AY32" s="817"/>
      <c r="AZ32" s="818" t="s">
        <v>546</v>
      </c>
      <c r="BA32" s="818"/>
      <c r="BB32" s="818"/>
      <c r="BC32" s="818"/>
      <c r="BD32" s="818"/>
      <c r="BE32" s="819" t="s">
        <v>391</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375</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1272</v>
      </c>
      <c r="AG63" s="831"/>
      <c r="AH63" s="831"/>
      <c r="AI63" s="831"/>
      <c r="AJ63" s="832"/>
      <c r="AK63" s="833"/>
      <c r="AL63" s="828"/>
      <c r="AM63" s="828"/>
      <c r="AN63" s="828"/>
      <c r="AO63" s="828"/>
      <c r="AP63" s="831">
        <v>4906</v>
      </c>
      <c r="AQ63" s="831"/>
      <c r="AR63" s="831"/>
      <c r="AS63" s="831"/>
      <c r="AT63" s="831"/>
      <c r="AU63" s="831">
        <v>2225</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397</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547</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557</v>
      </c>
      <c r="AQ68" s="853"/>
      <c r="AR68" s="853"/>
      <c r="AS68" s="853"/>
      <c r="AT68" s="853"/>
      <c r="AU68" s="853" t="s">
        <v>557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548</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557</v>
      </c>
      <c r="AL69" s="817"/>
      <c r="AM69" s="817"/>
      <c r="AN69" s="817"/>
      <c r="AO69" s="817"/>
      <c r="AP69" s="817" t="s">
        <v>557</v>
      </c>
      <c r="AQ69" s="817"/>
      <c r="AR69" s="817"/>
      <c r="AS69" s="817"/>
      <c r="AT69" s="817"/>
      <c r="AU69" s="817" t="s">
        <v>557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549</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557</v>
      </c>
      <c r="AQ70" s="817"/>
      <c r="AR70" s="817"/>
      <c r="AS70" s="817"/>
      <c r="AT70" s="817"/>
      <c r="AU70" s="817" t="s">
        <v>557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550</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557</v>
      </c>
      <c r="AL71" s="817"/>
      <c r="AM71" s="817"/>
      <c r="AN71" s="817"/>
      <c r="AO71" s="817"/>
      <c r="AP71" s="817" t="s">
        <v>557</v>
      </c>
      <c r="AQ71" s="817"/>
      <c r="AR71" s="817"/>
      <c r="AS71" s="817"/>
      <c r="AT71" s="817"/>
      <c r="AU71" s="817" t="s">
        <v>557</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551</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557</v>
      </c>
      <c r="AQ72" s="817"/>
      <c r="AR72" s="817"/>
      <c r="AS72" s="817"/>
      <c r="AT72" s="817"/>
      <c r="AU72" s="817" t="s">
        <v>557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552</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557</v>
      </c>
      <c r="AQ73" s="817"/>
      <c r="AR73" s="817"/>
      <c r="AS73" s="817"/>
      <c r="AT73" s="817"/>
      <c r="AU73" s="817" t="s">
        <v>557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553</v>
      </c>
      <c r="C74" s="861"/>
      <c r="D74" s="861"/>
      <c r="E74" s="861"/>
      <c r="F74" s="861"/>
      <c r="G74" s="861"/>
      <c r="H74" s="861"/>
      <c r="I74" s="861"/>
      <c r="J74" s="861"/>
      <c r="K74" s="861"/>
      <c r="L74" s="861"/>
      <c r="M74" s="861"/>
      <c r="N74" s="861"/>
      <c r="O74" s="861"/>
      <c r="P74" s="862"/>
      <c r="Q74" s="863">
        <v>195</v>
      </c>
      <c r="R74" s="817"/>
      <c r="S74" s="817"/>
      <c r="T74" s="817"/>
      <c r="U74" s="817"/>
      <c r="V74" s="817">
        <v>190</v>
      </c>
      <c r="W74" s="817"/>
      <c r="X74" s="817"/>
      <c r="Y74" s="817"/>
      <c r="Z74" s="817"/>
      <c r="AA74" s="817">
        <v>5</v>
      </c>
      <c r="AB74" s="817"/>
      <c r="AC74" s="817"/>
      <c r="AD74" s="817"/>
      <c r="AE74" s="817"/>
      <c r="AF74" s="817">
        <v>5</v>
      </c>
      <c r="AG74" s="817"/>
      <c r="AH74" s="817"/>
      <c r="AI74" s="817"/>
      <c r="AJ74" s="817"/>
      <c r="AK74" s="817">
        <v>8</v>
      </c>
      <c r="AL74" s="817"/>
      <c r="AM74" s="817"/>
      <c r="AN74" s="817"/>
      <c r="AO74" s="817"/>
      <c r="AP74" s="817" t="s">
        <v>557</v>
      </c>
      <c r="AQ74" s="817"/>
      <c r="AR74" s="817"/>
      <c r="AS74" s="817"/>
      <c r="AT74" s="817"/>
      <c r="AU74" s="817" t="s">
        <v>557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554</v>
      </c>
      <c r="C75" s="861"/>
      <c r="D75" s="861"/>
      <c r="E75" s="861"/>
      <c r="F75" s="861"/>
      <c r="G75" s="861"/>
      <c r="H75" s="861"/>
      <c r="I75" s="861"/>
      <c r="J75" s="861"/>
      <c r="K75" s="861"/>
      <c r="L75" s="861"/>
      <c r="M75" s="861"/>
      <c r="N75" s="861"/>
      <c r="O75" s="861"/>
      <c r="P75" s="862"/>
      <c r="Q75" s="864">
        <v>3578</v>
      </c>
      <c r="R75" s="865"/>
      <c r="S75" s="865"/>
      <c r="T75" s="865"/>
      <c r="U75" s="821"/>
      <c r="V75" s="866">
        <v>3478</v>
      </c>
      <c r="W75" s="865"/>
      <c r="X75" s="865"/>
      <c r="Y75" s="865"/>
      <c r="Z75" s="821"/>
      <c r="AA75" s="866">
        <v>100</v>
      </c>
      <c r="AB75" s="865"/>
      <c r="AC75" s="865"/>
      <c r="AD75" s="865"/>
      <c r="AE75" s="821"/>
      <c r="AF75" s="866">
        <v>5105</v>
      </c>
      <c r="AG75" s="865"/>
      <c r="AH75" s="865"/>
      <c r="AI75" s="865"/>
      <c r="AJ75" s="821"/>
      <c r="AK75" s="817" t="s">
        <v>557</v>
      </c>
      <c r="AL75" s="817"/>
      <c r="AM75" s="817"/>
      <c r="AN75" s="817"/>
      <c r="AO75" s="817"/>
      <c r="AP75" s="866">
        <v>2705</v>
      </c>
      <c r="AQ75" s="865"/>
      <c r="AR75" s="865"/>
      <c r="AS75" s="865"/>
      <c r="AT75" s="821"/>
      <c r="AU75" s="817" t="s">
        <v>557</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555</v>
      </c>
      <c r="C76" s="861"/>
      <c r="D76" s="861"/>
      <c r="E76" s="861"/>
      <c r="F76" s="861"/>
      <c r="G76" s="861"/>
      <c r="H76" s="861"/>
      <c r="I76" s="861"/>
      <c r="J76" s="861"/>
      <c r="K76" s="861"/>
      <c r="L76" s="861"/>
      <c r="M76" s="861"/>
      <c r="N76" s="861"/>
      <c r="O76" s="861"/>
      <c r="P76" s="862"/>
      <c r="Q76" s="864">
        <v>370</v>
      </c>
      <c r="R76" s="865"/>
      <c r="S76" s="865"/>
      <c r="T76" s="865"/>
      <c r="U76" s="821"/>
      <c r="V76" s="866">
        <v>361</v>
      </c>
      <c r="W76" s="865"/>
      <c r="X76" s="865"/>
      <c r="Y76" s="865"/>
      <c r="Z76" s="821"/>
      <c r="AA76" s="866">
        <v>9</v>
      </c>
      <c r="AB76" s="865"/>
      <c r="AC76" s="865"/>
      <c r="AD76" s="865"/>
      <c r="AE76" s="821"/>
      <c r="AF76" s="866">
        <v>9</v>
      </c>
      <c r="AG76" s="865"/>
      <c r="AH76" s="865"/>
      <c r="AI76" s="865"/>
      <c r="AJ76" s="821"/>
      <c r="AK76" s="866">
        <v>6</v>
      </c>
      <c r="AL76" s="865"/>
      <c r="AM76" s="865"/>
      <c r="AN76" s="865"/>
      <c r="AO76" s="821"/>
      <c r="AP76" s="866" t="s">
        <v>557</v>
      </c>
      <c r="AQ76" s="865"/>
      <c r="AR76" s="865"/>
      <c r="AS76" s="865"/>
      <c r="AT76" s="821"/>
      <c r="AU76" s="866" t="s">
        <v>557</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556</v>
      </c>
      <c r="C77" s="861"/>
      <c r="D77" s="861"/>
      <c r="E77" s="861"/>
      <c r="F77" s="861"/>
      <c r="G77" s="861"/>
      <c r="H77" s="861"/>
      <c r="I77" s="861"/>
      <c r="J77" s="861"/>
      <c r="K77" s="861"/>
      <c r="L77" s="861"/>
      <c r="M77" s="861"/>
      <c r="N77" s="861"/>
      <c r="O77" s="861"/>
      <c r="P77" s="862"/>
      <c r="Q77" s="864">
        <v>4560</v>
      </c>
      <c r="R77" s="865"/>
      <c r="S77" s="865"/>
      <c r="T77" s="865"/>
      <c r="U77" s="821"/>
      <c r="V77" s="866">
        <v>4487</v>
      </c>
      <c r="W77" s="865"/>
      <c r="X77" s="865"/>
      <c r="Y77" s="865"/>
      <c r="Z77" s="821"/>
      <c r="AA77" s="866">
        <v>74</v>
      </c>
      <c r="AB77" s="865"/>
      <c r="AC77" s="865"/>
      <c r="AD77" s="865"/>
      <c r="AE77" s="821"/>
      <c r="AF77" s="866">
        <v>66</v>
      </c>
      <c r="AG77" s="865"/>
      <c r="AH77" s="865"/>
      <c r="AI77" s="865"/>
      <c r="AJ77" s="821"/>
      <c r="AK77" s="817" t="s">
        <v>557</v>
      </c>
      <c r="AL77" s="817"/>
      <c r="AM77" s="817"/>
      <c r="AN77" s="817"/>
      <c r="AO77" s="817"/>
      <c r="AP77" s="866">
        <v>1570</v>
      </c>
      <c r="AQ77" s="865"/>
      <c r="AR77" s="865"/>
      <c r="AS77" s="865"/>
      <c r="AT77" s="821"/>
      <c r="AU77" s="866">
        <v>162</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375</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17390</v>
      </c>
      <c r="AG88" s="831"/>
      <c r="AH88" s="831"/>
      <c r="AI88" s="831"/>
      <c r="AJ88" s="831"/>
      <c r="AK88" s="828"/>
      <c r="AL88" s="828"/>
      <c r="AM88" s="828"/>
      <c r="AN88" s="828"/>
      <c r="AO88" s="828"/>
      <c r="AP88" s="831">
        <v>4275</v>
      </c>
      <c r="AQ88" s="831"/>
      <c r="AR88" s="831"/>
      <c r="AS88" s="831"/>
      <c r="AT88" s="831"/>
      <c r="AU88" s="831">
        <v>162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293</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293</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293</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1901772</v>
      </c>
      <c r="AB110" s="887"/>
      <c r="AC110" s="887"/>
      <c r="AD110" s="887"/>
      <c r="AE110" s="888"/>
      <c r="AF110" s="889">
        <v>1903230</v>
      </c>
      <c r="AG110" s="887"/>
      <c r="AH110" s="887"/>
      <c r="AI110" s="887"/>
      <c r="AJ110" s="888"/>
      <c r="AK110" s="889">
        <v>1910458</v>
      </c>
      <c r="AL110" s="887"/>
      <c r="AM110" s="887"/>
      <c r="AN110" s="887"/>
      <c r="AO110" s="888"/>
      <c r="AP110" s="890">
        <v>14.8</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18027412</v>
      </c>
      <c r="BR110" s="918"/>
      <c r="BS110" s="918"/>
      <c r="BT110" s="918"/>
      <c r="BU110" s="918"/>
      <c r="BV110" s="918">
        <v>18839413</v>
      </c>
      <c r="BW110" s="918"/>
      <c r="BX110" s="918"/>
      <c r="BY110" s="918"/>
      <c r="BZ110" s="918"/>
      <c r="CA110" s="918">
        <v>18564541</v>
      </c>
      <c r="CB110" s="918"/>
      <c r="CC110" s="918"/>
      <c r="CD110" s="918"/>
      <c r="CE110" s="918"/>
      <c r="CF110" s="931">
        <v>143.9</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1987060</v>
      </c>
      <c r="BR111" s="913"/>
      <c r="BS111" s="913"/>
      <c r="BT111" s="913"/>
      <c r="BU111" s="913"/>
      <c r="BV111" s="913">
        <v>1979269</v>
      </c>
      <c r="BW111" s="913"/>
      <c r="BX111" s="913"/>
      <c r="BY111" s="913"/>
      <c r="BZ111" s="913"/>
      <c r="CA111" s="913">
        <v>1847317</v>
      </c>
      <c r="CB111" s="913"/>
      <c r="CC111" s="913"/>
      <c r="CD111" s="913"/>
      <c r="CE111" s="913"/>
      <c r="CF111" s="907">
        <v>14.3</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2988721</v>
      </c>
      <c r="BR112" s="913"/>
      <c r="BS112" s="913"/>
      <c r="BT112" s="913"/>
      <c r="BU112" s="913"/>
      <c r="BV112" s="913">
        <v>1711492</v>
      </c>
      <c r="BW112" s="913"/>
      <c r="BX112" s="913"/>
      <c r="BY112" s="913"/>
      <c r="BZ112" s="913"/>
      <c r="CA112" s="913">
        <v>2225282</v>
      </c>
      <c r="CB112" s="913"/>
      <c r="CC112" s="913"/>
      <c r="CD112" s="913"/>
      <c r="CE112" s="913"/>
      <c r="CF112" s="907">
        <v>17.2</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1987060</v>
      </c>
      <c r="DH112" s="913"/>
      <c r="DI112" s="913"/>
      <c r="DJ112" s="913"/>
      <c r="DK112" s="913"/>
      <c r="DL112" s="913">
        <v>1979269</v>
      </c>
      <c r="DM112" s="913"/>
      <c r="DN112" s="913"/>
      <c r="DO112" s="913"/>
      <c r="DP112" s="913"/>
      <c r="DQ112" s="913">
        <v>1847317</v>
      </c>
      <c r="DR112" s="913"/>
      <c r="DS112" s="913"/>
      <c r="DT112" s="913"/>
      <c r="DU112" s="913"/>
      <c r="DV112" s="914">
        <v>14.3</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275697</v>
      </c>
      <c r="AB113" s="925"/>
      <c r="AC113" s="925"/>
      <c r="AD113" s="925"/>
      <c r="AE113" s="926"/>
      <c r="AF113" s="927">
        <v>220998</v>
      </c>
      <c r="AG113" s="925"/>
      <c r="AH113" s="925"/>
      <c r="AI113" s="925"/>
      <c r="AJ113" s="926"/>
      <c r="AK113" s="927">
        <v>254423</v>
      </c>
      <c r="AL113" s="925"/>
      <c r="AM113" s="925"/>
      <c r="AN113" s="925"/>
      <c r="AO113" s="926"/>
      <c r="AP113" s="928">
        <v>2</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440081</v>
      </c>
      <c r="BR113" s="913"/>
      <c r="BS113" s="913"/>
      <c r="BT113" s="913"/>
      <c r="BU113" s="913"/>
      <c r="BV113" s="913">
        <v>470235</v>
      </c>
      <c r="BW113" s="913"/>
      <c r="BX113" s="913"/>
      <c r="BY113" s="913"/>
      <c r="BZ113" s="913"/>
      <c r="CA113" s="913">
        <v>404506</v>
      </c>
      <c r="CB113" s="913"/>
      <c r="CC113" s="913"/>
      <c r="CD113" s="913"/>
      <c r="CE113" s="913"/>
      <c r="CF113" s="907">
        <v>3.1</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106524</v>
      </c>
      <c r="AB114" s="946"/>
      <c r="AC114" s="946"/>
      <c r="AD114" s="946"/>
      <c r="AE114" s="947"/>
      <c r="AF114" s="948">
        <v>101082</v>
      </c>
      <c r="AG114" s="946"/>
      <c r="AH114" s="946"/>
      <c r="AI114" s="946"/>
      <c r="AJ114" s="947"/>
      <c r="AK114" s="948">
        <v>90762</v>
      </c>
      <c r="AL114" s="946"/>
      <c r="AM114" s="946"/>
      <c r="AN114" s="946"/>
      <c r="AO114" s="947"/>
      <c r="AP114" s="949">
        <v>0.7</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2268247</v>
      </c>
      <c r="BR114" s="913"/>
      <c r="BS114" s="913"/>
      <c r="BT114" s="913"/>
      <c r="BU114" s="913"/>
      <c r="BV114" s="913">
        <v>2621632</v>
      </c>
      <c r="BW114" s="913"/>
      <c r="BX114" s="913"/>
      <c r="BY114" s="913"/>
      <c r="BZ114" s="913"/>
      <c r="CA114" s="913">
        <v>2955142</v>
      </c>
      <c r="CB114" s="913"/>
      <c r="CC114" s="913"/>
      <c r="CD114" s="913"/>
      <c r="CE114" s="913"/>
      <c r="CF114" s="907">
        <v>22.9</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601</v>
      </c>
      <c r="AB115" s="925"/>
      <c r="AC115" s="925"/>
      <c r="AD115" s="925"/>
      <c r="AE115" s="926"/>
      <c r="AF115" s="927">
        <v>4228</v>
      </c>
      <c r="AG115" s="925"/>
      <c r="AH115" s="925"/>
      <c r="AI115" s="925"/>
      <c r="AJ115" s="926"/>
      <c r="AK115" s="927">
        <v>132201</v>
      </c>
      <c r="AL115" s="925"/>
      <c r="AM115" s="925"/>
      <c r="AN115" s="925"/>
      <c r="AO115" s="926"/>
      <c r="AP115" s="928">
        <v>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v>11081</v>
      </c>
      <c r="BR115" s="913"/>
      <c r="BS115" s="913"/>
      <c r="BT115" s="913"/>
      <c r="BU115" s="913"/>
      <c r="BV115" s="913">
        <v>9974</v>
      </c>
      <c r="BW115" s="913"/>
      <c r="BX115" s="913"/>
      <c r="BY115" s="913"/>
      <c r="BZ115" s="913"/>
      <c r="CA115" s="913">
        <v>7534</v>
      </c>
      <c r="CB115" s="913"/>
      <c r="CC115" s="913"/>
      <c r="CD115" s="913"/>
      <c r="CE115" s="913"/>
      <c r="CF115" s="907">
        <v>0.1</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2284594</v>
      </c>
      <c r="AB117" s="966"/>
      <c r="AC117" s="966"/>
      <c r="AD117" s="966"/>
      <c r="AE117" s="967"/>
      <c r="AF117" s="968">
        <v>2229538</v>
      </c>
      <c r="AG117" s="966"/>
      <c r="AH117" s="966"/>
      <c r="AI117" s="966"/>
      <c r="AJ117" s="967"/>
      <c r="AK117" s="968">
        <v>2387844</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293</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176</v>
      </c>
      <c r="BA119" s="245"/>
      <c r="BB119" s="245"/>
      <c r="BC119" s="245"/>
      <c r="BD119" s="245"/>
      <c r="BE119" s="245"/>
      <c r="BF119" s="245"/>
      <c r="BG119" s="245"/>
      <c r="BH119" s="245"/>
      <c r="BI119" s="245"/>
      <c r="BJ119" s="245"/>
      <c r="BK119" s="245"/>
      <c r="BL119" s="245"/>
      <c r="BM119" s="245"/>
      <c r="BN119" s="245"/>
      <c r="BO119" s="964" t="s">
        <v>439</v>
      </c>
      <c r="BP119" s="992"/>
      <c r="BQ119" s="986">
        <v>25722602</v>
      </c>
      <c r="BR119" s="987"/>
      <c r="BS119" s="987"/>
      <c r="BT119" s="987"/>
      <c r="BU119" s="987"/>
      <c r="BV119" s="987">
        <v>25632015</v>
      </c>
      <c r="BW119" s="987"/>
      <c r="BX119" s="987"/>
      <c r="BY119" s="987"/>
      <c r="BZ119" s="987"/>
      <c r="CA119" s="987">
        <v>26004322</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4061961</v>
      </c>
      <c r="BR120" s="918"/>
      <c r="BS120" s="918"/>
      <c r="BT120" s="918"/>
      <c r="BU120" s="918"/>
      <c r="BV120" s="918">
        <v>4384445</v>
      </c>
      <c r="BW120" s="918"/>
      <c r="BX120" s="918"/>
      <c r="BY120" s="918"/>
      <c r="BZ120" s="918"/>
      <c r="CA120" s="918">
        <v>4173621</v>
      </c>
      <c r="CB120" s="918"/>
      <c r="CC120" s="918"/>
      <c r="CD120" s="918"/>
      <c r="CE120" s="918"/>
      <c r="CF120" s="931">
        <v>32.299999999999997</v>
      </c>
      <c r="CG120" s="932"/>
      <c r="CH120" s="932"/>
      <c r="CI120" s="932"/>
      <c r="CJ120" s="932"/>
      <c r="CK120" s="993" t="s">
        <v>443</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2690082</v>
      </c>
      <c r="DH120" s="918"/>
      <c r="DI120" s="918"/>
      <c r="DJ120" s="918"/>
      <c r="DK120" s="918"/>
      <c r="DL120" s="918" t="s">
        <v>121</v>
      </c>
      <c r="DM120" s="918"/>
      <c r="DN120" s="918"/>
      <c r="DO120" s="918"/>
      <c r="DP120" s="918"/>
      <c r="DQ120" s="918">
        <v>1947460</v>
      </c>
      <c r="DR120" s="918"/>
      <c r="DS120" s="918"/>
      <c r="DT120" s="918"/>
      <c r="DU120" s="918"/>
      <c r="DV120" s="919">
        <v>15.1</v>
      </c>
      <c r="DW120" s="919"/>
      <c r="DX120" s="919"/>
      <c r="DY120" s="919"/>
      <c r="DZ120" s="920"/>
    </row>
    <row r="121" spans="1:130" s="224" customFormat="1" ht="26.25" customHeight="1" x14ac:dyDescent="0.2">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v>3896</v>
      </c>
      <c r="AG121" s="946"/>
      <c r="AH121" s="946"/>
      <c r="AI121" s="946"/>
      <c r="AJ121" s="947"/>
      <c r="AK121" s="948">
        <v>131951</v>
      </c>
      <c r="AL121" s="946"/>
      <c r="AM121" s="946"/>
      <c r="AN121" s="946"/>
      <c r="AO121" s="947"/>
      <c r="AP121" s="949">
        <v>1</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806107</v>
      </c>
      <c r="BR121" s="913"/>
      <c r="BS121" s="913"/>
      <c r="BT121" s="913"/>
      <c r="BU121" s="913"/>
      <c r="BV121" s="913">
        <v>540072</v>
      </c>
      <c r="BW121" s="913"/>
      <c r="BX121" s="913"/>
      <c r="BY121" s="913"/>
      <c r="BZ121" s="913"/>
      <c r="CA121" s="913">
        <v>666233</v>
      </c>
      <c r="CB121" s="913"/>
      <c r="CC121" s="913"/>
      <c r="CD121" s="913"/>
      <c r="CE121" s="913"/>
      <c r="CF121" s="907">
        <v>5.2</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v>298639</v>
      </c>
      <c r="DH121" s="913"/>
      <c r="DI121" s="913"/>
      <c r="DJ121" s="913"/>
      <c r="DK121" s="913"/>
      <c r="DL121" s="913" t="s">
        <v>121</v>
      </c>
      <c r="DM121" s="913"/>
      <c r="DN121" s="913"/>
      <c r="DO121" s="913"/>
      <c r="DP121" s="913"/>
      <c r="DQ121" s="913">
        <v>277822</v>
      </c>
      <c r="DR121" s="913"/>
      <c r="DS121" s="913"/>
      <c r="DT121" s="913"/>
      <c r="DU121" s="913"/>
      <c r="DV121" s="914">
        <v>2.2000000000000002</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16918384</v>
      </c>
      <c r="BR122" s="987"/>
      <c r="BS122" s="987"/>
      <c r="BT122" s="987"/>
      <c r="BU122" s="987"/>
      <c r="BV122" s="987">
        <v>16331414</v>
      </c>
      <c r="BW122" s="987"/>
      <c r="BX122" s="987"/>
      <c r="BY122" s="987"/>
      <c r="BZ122" s="987"/>
      <c r="CA122" s="987">
        <v>15320153</v>
      </c>
      <c r="CB122" s="987"/>
      <c r="CC122" s="987"/>
      <c r="CD122" s="987"/>
      <c r="CE122" s="987"/>
      <c r="CF122" s="1004">
        <v>118.7</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176</v>
      </c>
      <c r="BA123" s="245"/>
      <c r="BB123" s="245"/>
      <c r="BC123" s="245"/>
      <c r="BD123" s="245"/>
      <c r="BE123" s="245"/>
      <c r="BF123" s="245"/>
      <c r="BG123" s="245"/>
      <c r="BH123" s="245"/>
      <c r="BI123" s="245"/>
      <c r="BJ123" s="245"/>
      <c r="BK123" s="245"/>
      <c r="BL123" s="245"/>
      <c r="BM123" s="245"/>
      <c r="BN123" s="245"/>
      <c r="BO123" s="964" t="s">
        <v>447</v>
      </c>
      <c r="BP123" s="992"/>
      <c r="BQ123" s="1050">
        <v>21786452</v>
      </c>
      <c r="BR123" s="1051"/>
      <c r="BS123" s="1051"/>
      <c r="BT123" s="1051"/>
      <c r="BU123" s="1051"/>
      <c r="BV123" s="1051">
        <v>21255931</v>
      </c>
      <c r="BW123" s="1051"/>
      <c r="BX123" s="1051"/>
      <c r="BY123" s="1051"/>
      <c r="BZ123" s="1051"/>
      <c r="CA123" s="1051">
        <v>20160007</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104</v>
      </c>
      <c r="AB124" s="946"/>
      <c r="AC124" s="946"/>
      <c r="AD124" s="946"/>
      <c r="AE124" s="947"/>
      <c r="AF124" s="948">
        <v>54</v>
      </c>
      <c r="AG124" s="946"/>
      <c r="AH124" s="946"/>
      <c r="AI124" s="946"/>
      <c r="AJ124" s="947"/>
      <c r="AK124" s="948">
        <v>40</v>
      </c>
      <c r="AL124" s="946"/>
      <c r="AM124" s="946"/>
      <c r="AN124" s="946"/>
      <c r="AO124" s="947"/>
      <c r="AP124" s="949">
        <v>0</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30.4</v>
      </c>
      <c r="BR124" s="1014"/>
      <c r="BS124" s="1014"/>
      <c r="BT124" s="1014"/>
      <c r="BU124" s="1014"/>
      <c r="BV124" s="1014">
        <v>34.5</v>
      </c>
      <c r="BW124" s="1014"/>
      <c r="BX124" s="1014"/>
      <c r="BY124" s="1014"/>
      <c r="BZ124" s="1014"/>
      <c r="CA124" s="1014">
        <v>45.2</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497</v>
      </c>
      <c r="AB127" s="946"/>
      <c r="AC127" s="946"/>
      <c r="AD127" s="946"/>
      <c r="AE127" s="947"/>
      <c r="AF127" s="948">
        <v>278</v>
      </c>
      <c r="AG127" s="946"/>
      <c r="AH127" s="946"/>
      <c r="AI127" s="946"/>
      <c r="AJ127" s="947"/>
      <c r="AK127" s="948">
        <v>210</v>
      </c>
      <c r="AL127" s="946"/>
      <c r="AM127" s="946"/>
      <c r="AN127" s="946"/>
      <c r="AO127" s="947"/>
      <c r="AP127" s="949">
        <v>0</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85261</v>
      </c>
      <c r="AB128" s="1033"/>
      <c r="AC128" s="1033"/>
      <c r="AD128" s="1033"/>
      <c r="AE128" s="1034"/>
      <c r="AF128" s="1035">
        <v>74722</v>
      </c>
      <c r="AG128" s="1033"/>
      <c r="AH128" s="1033"/>
      <c r="AI128" s="1033"/>
      <c r="AJ128" s="1034"/>
      <c r="AK128" s="1035">
        <v>77903</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121</v>
      </c>
      <c r="BG128" s="1040"/>
      <c r="BH128" s="1040"/>
      <c r="BI128" s="1040"/>
      <c r="BJ128" s="1040"/>
      <c r="BK128" s="1040"/>
      <c r="BL128" s="1041"/>
      <c r="BM128" s="1039">
        <v>12.84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v>11081</v>
      </c>
      <c r="DH128" s="1025"/>
      <c r="DI128" s="1025"/>
      <c r="DJ128" s="1025"/>
      <c r="DK128" s="1025"/>
      <c r="DL128" s="1025">
        <v>9974</v>
      </c>
      <c r="DM128" s="1025"/>
      <c r="DN128" s="1025"/>
      <c r="DO128" s="1025"/>
      <c r="DP128" s="1025"/>
      <c r="DQ128" s="1025">
        <v>7534</v>
      </c>
      <c r="DR128" s="1025"/>
      <c r="DS128" s="1025"/>
      <c r="DT128" s="1025"/>
      <c r="DU128" s="1025"/>
      <c r="DV128" s="1026">
        <v>0.1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14300239</v>
      </c>
      <c r="AB129" s="946"/>
      <c r="AC129" s="946"/>
      <c r="AD129" s="946"/>
      <c r="AE129" s="947"/>
      <c r="AF129" s="948">
        <v>14007914</v>
      </c>
      <c r="AG129" s="946"/>
      <c r="AH129" s="946"/>
      <c r="AI129" s="946"/>
      <c r="AJ129" s="947"/>
      <c r="AK129" s="948">
        <v>14253624</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121</v>
      </c>
      <c r="BG129" s="1054"/>
      <c r="BH129" s="1054"/>
      <c r="BI129" s="1054"/>
      <c r="BJ129" s="1054"/>
      <c r="BK129" s="1054"/>
      <c r="BL129" s="1055"/>
      <c r="BM129" s="1053">
        <v>17.84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1363043</v>
      </c>
      <c r="AB130" s="946"/>
      <c r="AC130" s="946"/>
      <c r="AD130" s="946"/>
      <c r="AE130" s="947"/>
      <c r="AF130" s="948">
        <v>1332466</v>
      </c>
      <c r="AG130" s="946"/>
      <c r="AH130" s="946"/>
      <c r="AI130" s="946"/>
      <c r="AJ130" s="947"/>
      <c r="AK130" s="948">
        <v>1351040</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6.7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12937196</v>
      </c>
      <c r="AB131" s="973"/>
      <c r="AC131" s="973"/>
      <c r="AD131" s="973"/>
      <c r="AE131" s="974"/>
      <c r="AF131" s="972">
        <v>12675448</v>
      </c>
      <c r="AG131" s="973"/>
      <c r="AH131" s="973"/>
      <c r="AI131" s="973"/>
      <c r="AJ131" s="974"/>
      <c r="AK131" s="972">
        <v>12902584</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45.2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6.464229188</v>
      </c>
      <c r="AB132" s="1084"/>
      <c r="AC132" s="1084"/>
      <c r="AD132" s="1084"/>
      <c r="AE132" s="1085"/>
      <c r="AF132" s="1086">
        <v>6.4877391319999997</v>
      </c>
      <c r="AG132" s="1084"/>
      <c r="AH132" s="1084"/>
      <c r="AI132" s="1084"/>
      <c r="AJ132" s="1085"/>
      <c r="AK132" s="1086">
        <v>7.4318524100000003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6.5</v>
      </c>
      <c r="AB133" s="1067"/>
      <c r="AC133" s="1067"/>
      <c r="AD133" s="1067"/>
      <c r="AE133" s="1068"/>
      <c r="AF133" s="1066">
        <v>6.6</v>
      </c>
      <c r="AG133" s="1067"/>
      <c r="AH133" s="1067"/>
      <c r="AI133" s="1067"/>
      <c r="AJ133" s="1068"/>
      <c r="AK133" s="1066">
        <v>6.7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L/i+DoqY2aWi+WxAWeltXwRryfdoMudW9JtifQwuE9akhf1iGB5uI32sqgiEvNvobZrxD2e9kT2DlcXZhDTDg==" saltValue="gZn0j6Py1IV/pg6EPdnw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7Iqr/Gm7SEAz5t7TjKvDN+MFp/5wVP+h1nCRYwroPRd1miV9H5r9sr1Q1ictDLMann3TlTWj9JwkY+y0MsTiw==" saltValue="wrXJsUCck+hcoBtmuz0u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1FNNhjGlmAVigVr1er1FJa8HA4oX/ZbUqp/Jr7CK+ab9g+UKuRY5WCuMpR02Z7Gc8wad8KUdQM+jk36kL5+oA==" saltValue="hQEXBEgjRCDtEbXCN09/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2" x14ac:dyDescent="0.2">
      <c r="A8" s="259"/>
      <c r="AK8" s="268"/>
      <c r="AL8" s="269"/>
      <c r="AM8" s="269"/>
      <c r="AN8" s="270"/>
      <c r="AO8" s="1102"/>
      <c r="AP8" s="271" t="s">
        <v>478</v>
      </c>
      <c r="AQ8" s="272" t="s">
        <v>479</v>
      </c>
      <c r="AR8" s="273" t="s">
        <v>480</v>
      </c>
    </row>
    <row r="9" spans="1:46" ht="13.2" x14ac:dyDescent="0.2">
      <c r="A9" s="259"/>
      <c r="AK9" s="1103" t="s">
        <v>481</v>
      </c>
      <c r="AL9" s="1104"/>
      <c r="AM9" s="1104"/>
      <c r="AN9" s="1105"/>
      <c r="AO9" s="274">
        <v>4338606</v>
      </c>
      <c r="AP9" s="274">
        <v>64750</v>
      </c>
      <c r="AQ9" s="275">
        <v>88459</v>
      </c>
      <c r="AR9" s="276">
        <v>-26.8</v>
      </c>
    </row>
    <row r="10" spans="1:46" ht="13.5" customHeight="1" x14ac:dyDescent="0.2">
      <c r="A10" s="259"/>
      <c r="AK10" s="1103" t="s">
        <v>482</v>
      </c>
      <c r="AL10" s="1104"/>
      <c r="AM10" s="1104"/>
      <c r="AN10" s="1105"/>
      <c r="AO10" s="277">
        <v>1036641</v>
      </c>
      <c r="AP10" s="277">
        <v>15471</v>
      </c>
      <c r="AQ10" s="278">
        <v>6814</v>
      </c>
      <c r="AR10" s="279">
        <v>127</v>
      </c>
    </row>
    <row r="11" spans="1:46" ht="13.5" customHeight="1" x14ac:dyDescent="0.2">
      <c r="A11" s="259"/>
      <c r="AK11" s="1103" t="s">
        <v>483</v>
      </c>
      <c r="AL11" s="1104"/>
      <c r="AM11" s="1104"/>
      <c r="AN11" s="1105"/>
      <c r="AO11" s="277">
        <v>1783</v>
      </c>
      <c r="AP11" s="277">
        <v>27</v>
      </c>
      <c r="AQ11" s="278">
        <v>1610</v>
      </c>
      <c r="AR11" s="279">
        <v>-98.3</v>
      </c>
    </row>
    <row r="12" spans="1:46" ht="13.5" customHeight="1" x14ac:dyDescent="0.2">
      <c r="A12" s="259"/>
      <c r="AK12" s="1103" t="s">
        <v>484</v>
      </c>
      <c r="AL12" s="1104"/>
      <c r="AM12" s="1104"/>
      <c r="AN12" s="1105"/>
      <c r="AO12" s="277" t="s">
        <v>485</v>
      </c>
      <c r="AP12" s="277" t="s">
        <v>485</v>
      </c>
      <c r="AQ12" s="278">
        <v>24</v>
      </c>
      <c r="AR12" s="279" t="s">
        <v>485</v>
      </c>
    </row>
    <row r="13" spans="1:46" ht="13.5" customHeight="1" x14ac:dyDescent="0.2">
      <c r="A13" s="259"/>
      <c r="AK13" s="1103" t="s">
        <v>486</v>
      </c>
      <c r="AL13" s="1104"/>
      <c r="AM13" s="1104"/>
      <c r="AN13" s="1105"/>
      <c r="AO13" s="277">
        <v>260920</v>
      </c>
      <c r="AP13" s="277">
        <v>3894</v>
      </c>
      <c r="AQ13" s="278">
        <v>3854</v>
      </c>
      <c r="AR13" s="279">
        <v>1</v>
      </c>
    </row>
    <row r="14" spans="1:46" ht="13.5" customHeight="1" x14ac:dyDescent="0.2">
      <c r="A14" s="259"/>
      <c r="AK14" s="1103" t="s">
        <v>487</v>
      </c>
      <c r="AL14" s="1104"/>
      <c r="AM14" s="1104"/>
      <c r="AN14" s="1105"/>
      <c r="AO14" s="277">
        <v>157271</v>
      </c>
      <c r="AP14" s="277">
        <v>2347</v>
      </c>
      <c r="AQ14" s="278">
        <v>1979</v>
      </c>
      <c r="AR14" s="279">
        <v>18.600000000000001</v>
      </c>
    </row>
    <row r="15" spans="1:46" ht="13.5" customHeight="1" x14ac:dyDescent="0.2">
      <c r="A15" s="259"/>
      <c r="AK15" s="1106" t="s">
        <v>488</v>
      </c>
      <c r="AL15" s="1107"/>
      <c r="AM15" s="1107"/>
      <c r="AN15" s="1108"/>
      <c r="AO15" s="277">
        <v>-95485</v>
      </c>
      <c r="AP15" s="277">
        <v>-1425</v>
      </c>
      <c r="AQ15" s="278">
        <v>-5062</v>
      </c>
      <c r="AR15" s="279">
        <v>-71.8</v>
      </c>
    </row>
    <row r="16" spans="1:46" ht="13.2" x14ac:dyDescent="0.2">
      <c r="A16" s="259"/>
      <c r="AK16" s="1106" t="s">
        <v>176</v>
      </c>
      <c r="AL16" s="1107"/>
      <c r="AM16" s="1107"/>
      <c r="AN16" s="1108"/>
      <c r="AO16" s="277">
        <v>5699736</v>
      </c>
      <c r="AP16" s="277">
        <v>85063</v>
      </c>
      <c r="AQ16" s="278">
        <v>97678</v>
      </c>
      <c r="AR16" s="279">
        <v>-12.9</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09" t="s">
        <v>493</v>
      </c>
      <c r="AL21" s="1110"/>
      <c r="AM21" s="1110"/>
      <c r="AN21" s="1111"/>
      <c r="AO21" s="289">
        <v>7.42</v>
      </c>
      <c r="AP21" s="290">
        <v>8.7899999999999991</v>
      </c>
      <c r="AQ21" s="291">
        <v>-1.37</v>
      </c>
      <c r="AS21" s="292"/>
      <c r="AT21" s="288"/>
    </row>
    <row r="22" spans="1:46" s="260" customFormat="1" ht="13.2" x14ac:dyDescent="0.2">
      <c r="A22" s="288"/>
      <c r="AK22" s="1109" t="s">
        <v>494</v>
      </c>
      <c r="AL22" s="1110"/>
      <c r="AM22" s="1110"/>
      <c r="AN22" s="1111"/>
      <c r="AO22" s="293">
        <v>99.2</v>
      </c>
      <c r="AP22" s="294">
        <v>97.7</v>
      </c>
      <c r="AQ22" s="295">
        <v>1.5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2"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1910458</v>
      </c>
      <c r="AP32" s="303">
        <v>28512</v>
      </c>
      <c r="AQ32" s="304">
        <v>63215</v>
      </c>
      <c r="AR32" s="305">
        <v>-54.9</v>
      </c>
    </row>
    <row r="33" spans="1:46" ht="13.5" customHeight="1" x14ac:dyDescent="0.2">
      <c r="A33" s="259"/>
      <c r="AK33" s="1117" t="s">
        <v>499</v>
      </c>
      <c r="AL33" s="1118"/>
      <c r="AM33" s="1118"/>
      <c r="AN33" s="1119"/>
      <c r="AO33" s="303" t="s">
        <v>485</v>
      </c>
      <c r="AP33" s="303" t="s">
        <v>485</v>
      </c>
      <c r="AQ33" s="304" t="s">
        <v>485</v>
      </c>
      <c r="AR33" s="305" t="s">
        <v>485</v>
      </c>
    </row>
    <row r="34" spans="1:46" ht="27" customHeight="1" x14ac:dyDescent="0.2">
      <c r="A34" s="259"/>
      <c r="AK34" s="1117" t="s">
        <v>500</v>
      </c>
      <c r="AL34" s="1118"/>
      <c r="AM34" s="1118"/>
      <c r="AN34" s="1119"/>
      <c r="AO34" s="303" t="s">
        <v>485</v>
      </c>
      <c r="AP34" s="303" t="s">
        <v>485</v>
      </c>
      <c r="AQ34" s="304">
        <v>3</v>
      </c>
      <c r="AR34" s="305" t="s">
        <v>485</v>
      </c>
    </row>
    <row r="35" spans="1:46" ht="27" customHeight="1" x14ac:dyDescent="0.2">
      <c r="A35" s="259"/>
      <c r="AK35" s="1117" t="s">
        <v>501</v>
      </c>
      <c r="AL35" s="1118"/>
      <c r="AM35" s="1118"/>
      <c r="AN35" s="1119"/>
      <c r="AO35" s="303">
        <v>254423</v>
      </c>
      <c r="AP35" s="303">
        <v>3797</v>
      </c>
      <c r="AQ35" s="304">
        <v>15084</v>
      </c>
      <c r="AR35" s="305">
        <v>-74.8</v>
      </c>
    </row>
    <row r="36" spans="1:46" ht="27" customHeight="1" x14ac:dyDescent="0.2">
      <c r="A36" s="259"/>
      <c r="AK36" s="1117" t="s">
        <v>502</v>
      </c>
      <c r="AL36" s="1118"/>
      <c r="AM36" s="1118"/>
      <c r="AN36" s="1119"/>
      <c r="AO36" s="303">
        <v>90762</v>
      </c>
      <c r="AP36" s="303">
        <v>1355</v>
      </c>
      <c r="AQ36" s="304">
        <v>1958</v>
      </c>
      <c r="AR36" s="305">
        <v>-30.8</v>
      </c>
    </row>
    <row r="37" spans="1:46" ht="13.5" customHeight="1" x14ac:dyDescent="0.2">
      <c r="A37" s="259"/>
      <c r="AK37" s="1117" t="s">
        <v>503</v>
      </c>
      <c r="AL37" s="1118"/>
      <c r="AM37" s="1118"/>
      <c r="AN37" s="1119"/>
      <c r="AO37" s="303">
        <v>132201</v>
      </c>
      <c r="AP37" s="303">
        <v>1973</v>
      </c>
      <c r="AQ37" s="304">
        <v>529</v>
      </c>
      <c r="AR37" s="305">
        <v>273</v>
      </c>
    </row>
    <row r="38" spans="1:46" ht="27" customHeight="1" x14ac:dyDescent="0.2">
      <c r="A38" s="259"/>
      <c r="AK38" s="1120" t="s">
        <v>504</v>
      </c>
      <c r="AL38" s="1121"/>
      <c r="AM38" s="1121"/>
      <c r="AN38" s="1122"/>
      <c r="AO38" s="306" t="s">
        <v>485</v>
      </c>
      <c r="AP38" s="306" t="s">
        <v>485</v>
      </c>
      <c r="AQ38" s="307">
        <v>2</v>
      </c>
      <c r="AR38" s="295" t="s">
        <v>485</v>
      </c>
      <c r="AS38" s="302"/>
    </row>
    <row r="39" spans="1:46" ht="13.2" x14ac:dyDescent="0.2">
      <c r="A39" s="259"/>
      <c r="AK39" s="1120" t="s">
        <v>505</v>
      </c>
      <c r="AL39" s="1121"/>
      <c r="AM39" s="1121"/>
      <c r="AN39" s="1122"/>
      <c r="AO39" s="303">
        <v>-77903</v>
      </c>
      <c r="AP39" s="303">
        <v>-1163</v>
      </c>
      <c r="AQ39" s="304">
        <v>-3177</v>
      </c>
      <c r="AR39" s="305">
        <v>-63.4</v>
      </c>
      <c r="AS39" s="302"/>
    </row>
    <row r="40" spans="1:46" ht="27" customHeight="1" x14ac:dyDescent="0.2">
      <c r="A40" s="259"/>
      <c r="AK40" s="1117" t="s">
        <v>506</v>
      </c>
      <c r="AL40" s="1118"/>
      <c r="AM40" s="1118"/>
      <c r="AN40" s="1119"/>
      <c r="AO40" s="303">
        <v>-1351040</v>
      </c>
      <c r="AP40" s="303">
        <v>-20163</v>
      </c>
      <c r="AQ40" s="304">
        <v>-54547</v>
      </c>
      <c r="AR40" s="305">
        <v>-63</v>
      </c>
      <c r="AS40" s="302"/>
    </row>
    <row r="41" spans="1:46" ht="13.2" x14ac:dyDescent="0.2">
      <c r="A41" s="259"/>
      <c r="AK41" s="1123" t="s">
        <v>286</v>
      </c>
      <c r="AL41" s="1124"/>
      <c r="AM41" s="1124"/>
      <c r="AN41" s="1125"/>
      <c r="AO41" s="303">
        <v>958901</v>
      </c>
      <c r="AP41" s="303">
        <v>14311</v>
      </c>
      <c r="AQ41" s="304">
        <v>23067</v>
      </c>
      <c r="AR41" s="305">
        <v>-38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2" x14ac:dyDescent="0.2">
      <c r="A50" s="259"/>
      <c r="AK50" s="317"/>
      <c r="AL50" s="318"/>
      <c r="AM50" s="1113"/>
      <c r="AN50" s="319" t="s">
        <v>510</v>
      </c>
      <c r="AO50" s="320" t="s">
        <v>511</v>
      </c>
      <c r="AP50" s="321" t="s">
        <v>512</v>
      </c>
      <c r="AQ50" s="322" t="s">
        <v>513</v>
      </c>
      <c r="AR50" s="323" t="s">
        <v>514</v>
      </c>
    </row>
    <row r="51" spans="1:44" ht="13.2" x14ac:dyDescent="0.2">
      <c r="A51" s="259"/>
      <c r="AK51" s="315" t="s">
        <v>515</v>
      </c>
      <c r="AL51" s="316"/>
      <c r="AM51" s="324">
        <v>2367274</v>
      </c>
      <c r="AN51" s="325">
        <v>34057</v>
      </c>
      <c r="AO51" s="326">
        <v>-2.7</v>
      </c>
      <c r="AP51" s="327">
        <v>70166</v>
      </c>
      <c r="AQ51" s="328">
        <v>1.4</v>
      </c>
      <c r="AR51" s="329">
        <v>-4.0999999999999996</v>
      </c>
    </row>
    <row r="52" spans="1:44" ht="13.2" x14ac:dyDescent="0.2">
      <c r="A52" s="259"/>
      <c r="AK52" s="330"/>
      <c r="AL52" s="331" t="s">
        <v>516</v>
      </c>
      <c r="AM52" s="332">
        <v>1456859</v>
      </c>
      <c r="AN52" s="333">
        <v>20959</v>
      </c>
      <c r="AO52" s="334">
        <v>56.7</v>
      </c>
      <c r="AP52" s="335">
        <v>36115</v>
      </c>
      <c r="AQ52" s="336">
        <v>-6.2</v>
      </c>
      <c r="AR52" s="337">
        <v>62.9</v>
      </c>
    </row>
    <row r="53" spans="1:44" ht="13.2" x14ac:dyDescent="0.2">
      <c r="A53" s="259"/>
      <c r="AK53" s="315" t="s">
        <v>517</v>
      </c>
      <c r="AL53" s="316"/>
      <c r="AM53" s="324">
        <v>2209725</v>
      </c>
      <c r="AN53" s="325">
        <v>32077</v>
      </c>
      <c r="AO53" s="326">
        <v>-5.8</v>
      </c>
      <c r="AP53" s="327">
        <v>70329</v>
      </c>
      <c r="AQ53" s="328">
        <v>0.2</v>
      </c>
      <c r="AR53" s="329">
        <v>-6</v>
      </c>
    </row>
    <row r="54" spans="1:44" ht="13.2" x14ac:dyDescent="0.2">
      <c r="A54" s="259"/>
      <c r="AK54" s="330"/>
      <c r="AL54" s="331" t="s">
        <v>516</v>
      </c>
      <c r="AM54" s="332">
        <v>1241560</v>
      </c>
      <c r="AN54" s="333">
        <v>18023</v>
      </c>
      <c r="AO54" s="334">
        <v>-14</v>
      </c>
      <c r="AP54" s="335">
        <v>39403</v>
      </c>
      <c r="AQ54" s="336">
        <v>9.1</v>
      </c>
      <c r="AR54" s="337">
        <v>-23.1</v>
      </c>
    </row>
    <row r="55" spans="1:44" ht="13.2" x14ac:dyDescent="0.2">
      <c r="A55" s="259"/>
      <c r="AK55" s="315" t="s">
        <v>518</v>
      </c>
      <c r="AL55" s="316"/>
      <c r="AM55" s="324">
        <v>1864221</v>
      </c>
      <c r="AN55" s="325">
        <v>27521</v>
      </c>
      <c r="AO55" s="326">
        <v>-14.2</v>
      </c>
      <c r="AP55" s="327">
        <v>71871</v>
      </c>
      <c r="AQ55" s="328">
        <v>2.2000000000000002</v>
      </c>
      <c r="AR55" s="329">
        <v>-16.399999999999999</v>
      </c>
    </row>
    <row r="56" spans="1:44" ht="13.2" x14ac:dyDescent="0.2">
      <c r="A56" s="259"/>
      <c r="AK56" s="330"/>
      <c r="AL56" s="331" t="s">
        <v>516</v>
      </c>
      <c r="AM56" s="332">
        <v>1093814</v>
      </c>
      <c r="AN56" s="333">
        <v>16147</v>
      </c>
      <c r="AO56" s="334">
        <v>-10.4</v>
      </c>
      <c r="AP56" s="335">
        <v>38232</v>
      </c>
      <c r="AQ56" s="336">
        <v>-3</v>
      </c>
      <c r="AR56" s="337">
        <v>-7.4</v>
      </c>
    </row>
    <row r="57" spans="1:44" ht="13.2" x14ac:dyDescent="0.2">
      <c r="A57" s="259"/>
      <c r="AK57" s="315" t="s">
        <v>519</v>
      </c>
      <c r="AL57" s="316"/>
      <c r="AM57" s="324">
        <v>3636851</v>
      </c>
      <c r="AN57" s="325">
        <v>53962</v>
      </c>
      <c r="AO57" s="326">
        <v>96.1</v>
      </c>
      <c r="AP57" s="327">
        <v>71807</v>
      </c>
      <c r="AQ57" s="328">
        <v>-0.1</v>
      </c>
      <c r="AR57" s="329">
        <v>96.2</v>
      </c>
    </row>
    <row r="58" spans="1:44" ht="13.2" x14ac:dyDescent="0.2">
      <c r="A58" s="259"/>
      <c r="AK58" s="330"/>
      <c r="AL58" s="331" t="s">
        <v>516</v>
      </c>
      <c r="AM58" s="332">
        <v>1794141</v>
      </c>
      <c r="AN58" s="333">
        <v>26621</v>
      </c>
      <c r="AO58" s="334">
        <v>64.900000000000006</v>
      </c>
      <c r="AP58" s="335">
        <v>37333</v>
      </c>
      <c r="AQ58" s="336">
        <v>-2.4</v>
      </c>
      <c r="AR58" s="337">
        <v>67.3</v>
      </c>
    </row>
    <row r="59" spans="1:44" ht="13.2" x14ac:dyDescent="0.2">
      <c r="A59" s="259"/>
      <c r="AK59" s="315" t="s">
        <v>520</v>
      </c>
      <c r="AL59" s="316"/>
      <c r="AM59" s="324">
        <v>2396690</v>
      </c>
      <c r="AN59" s="325">
        <v>35768</v>
      </c>
      <c r="AO59" s="326">
        <v>-33.700000000000003</v>
      </c>
      <c r="AP59" s="327">
        <v>80821</v>
      </c>
      <c r="AQ59" s="328">
        <v>12.6</v>
      </c>
      <c r="AR59" s="329">
        <v>-46.3</v>
      </c>
    </row>
    <row r="60" spans="1:44" ht="13.2" x14ac:dyDescent="0.2">
      <c r="A60" s="259"/>
      <c r="AK60" s="330"/>
      <c r="AL60" s="331" t="s">
        <v>516</v>
      </c>
      <c r="AM60" s="332">
        <v>1404005</v>
      </c>
      <c r="AN60" s="333">
        <v>20953</v>
      </c>
      <c r="AO60" s="334">
        <v>-21.3</v>
      </c>
      <c r="AP60" s="335">
        <v>49586</v>
      </c>
      <c r="AQ60" s="336">
        <v>32.799999999999997</v>
      </c>
      <c r="AR60" s="337">
        <v>-54.1</v>
      </c>
    </row>
    <row r="61" spans="1:44" ht="13.2" x14ac:dyDescent="0.2">
      <c r="A61" s="259"/>
      <c r="AK61" s="315" t="s">
        <v>521</v>
      </c>
      <c r="AL61" s="338"/>
      <c r="AM61" s="324">
        <v>2494952</v>
      </c>
      <c r="AN61" s="325">
        <v>36677</v>
      </c>
      <c r="AO61" s="326">
        <v>7.9</v>
      </c>
      <c r="AP61" s="327">
        <v>72999</v>
      </c>
      <c r="AQ61" s="339">
        <v>3.3</v>
      </c>
      <c r="AR61" s="329">
        <v>4.5999999999999996</v>
      </c>
    </row>
    <row r="62" spans="1:44" ht="13.2" x14ac:dyDescent="0.2">
      <c r="A62" s="259"/>
      <c r="AK62" s="330"/>
      <c r="AL62" s="331" t="s">
        <v>516</v>
      </c>
      <c r="AM62" s="332">
        <v>1398076</v>
      </c>
      <c r="AN62" s="333">
        <v>20541</v>
      </c>
      <c r="AO62" s="334">
        <v>15.2</v>
      </c>
      <c r="AP62" s="335">
        <v>40134</v>
      </c>
      <c r="AQ62" s="336">
        <v>6.1</v>
      </c>
      <c r="AR62" s="337">
        <v>9.1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1ZLZ3V2R6bKZxaHKbnNc6xHWBk2zcaCBvXkuysShjGJe8MS1f5j9nPkQhJS/hAbU6CIGh/Q1RcxxfaEzC3pAQ==" saltValue="NHJWv6ZQNl+YP6C5GSUX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Fpt8z2zRIyQjx/SWwCsHImXzdgTZSjaSnDhfQ3oAt4s9m6dxW1HEMnIUzVo+FJzGVovxa7gj2LRPZ6O8ob08xg==" saltValue="jZjEItc8A9gF4jph38WM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i4Rgtzc//Mwq5K8c8Pcfe0UqFTBJTdxMvCvrFYg4XvOUOqrbERNvN1xA8oDvhlDKZbJng4xp5VqxM1zb2tFFCg==" saltValue="5QTwxFvamlJ9+WquDB+L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17.09</v>
      </c>
      <c r="G47" s="12">
        <v>12.08</v>
      </c>
      <c r="H47" s="12">
        <v>15.25</v>
      </c>
      <c r="I47" s="12">
        <v>16.649999999999999</v>
      </c>
      <c r="J47" s="13">
        <v>13.17</v>
      </c>
    </row>
    <row r="48" spans="2:10" ht="57.75" customHeight="1" x14ac:dyDescent="0.2">
      <c r="B48" s="14"/>
      <c r="C48" s="1128" t="s">
        <v>4</v>
      </c>
      <c r="D48" s="1128"/>
      <c r="E48" s="1129"/>
      <c r="F48" s="15">
        <v>3.2</v>
      </c>
      <c r="G48" s="16">
        <v>7.74</v>
      </c>
      <c r="H48" s="16">
        <v>7.31</v>
      </c>
      <c r="I48" s="16">
        <v>10.09</v>
      </c>
      <c r="J48" s="17">
        <v>4.3</v>
      </c>
    </row>
    <row r="49" spans="2:10" ht="57.75" customHeight="1" thickBot="1" x14ac:dyDescent="0.25">
      <c r="B49" s="18"/>
      <c r="C49" s="1130" t="s">
        <v>5</v>
      </c>
      <c r="D49" s="1130"/>
      <c r="E49" s="1131"/>
      <c r="F49" s="19" t="s">
        <v>528</v>
      </c>
      <c r="G49" s="20" t="s">
        <v>529</v>
      </c>
      <c r="H49" s="20" t="s">
        <v>530</v>
      </c>
      <c r="I49" s="20" t="s">
        <v>531</v>
      </c>
      <c r="J49" s="21" t="s">
        <v>532</v>
      </c>
    </row>
    <row r="50" spans="2:10" ht="13.2" x14ac:dyDescent="0.2"/>
  </sheetData>
  <sheetProtection algorithmName="SHA-512" hashValue="fszBtCLaTDcb01ChVZcugySMy5oc6WNLMUH8a8kuTXWOCwnzY2RaFuStOHM1n31/bmLvvyNLahYKHkYnufzHFA==" saltValue="apLJ4IPVqM0wVayaOvL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533</v>
      </c>
      <c r="D34" s="1136"/>
      <c r="E34" s="1137"/>
      <c r="F34" s="32">
        <v>3.31</v>
      </c>
      <c r="G34" s="33">
        <v>3.82</v>
      </c>
      <c r="H34" s="33">
        <v>4.75</v>
      </c>
      <c r="I34" s="33">
        <v>6.19</v>
      </c>
      <c r="J34" s="34">
        <v>6.37</v>
      </c>
      <c r="K34" s="22"/>
      <c r="L34" s="22"/>
      <c r="M34" s="22"/>
      <c r="N34" s="22"/>
      <c r="O34" s="22"/>
      <c r="P34" s="22"/>
    </row>
    <row r="35" spans="1:16" ht="39" customHeight="1" x14ac:dyDescent="0.2">
      <c r="A35" s="22"/>
      <c r="B35" s="35"/>
      <c r="C35" s="1132" t="s">
        <v>534</v>
      </c>
      <c r="D35" s="1132"/>
      <c r="E35" s="1133"/>
      <c r="F35" s="36">
        <v>3.19</v>
      </c>
      <c r="G35" s="37">
        <v>7.67</v>
      </c>
      <c r="H35" s="37">
        <v>7.3</v>
      </c>
      <c r="I35" s="37">
        <v>10.08</v>
      </c>
      <c r="J35" s="38">
        <v>4.3</v>
      </c>
      <c r="K35" s="22"/>
      <c r="L35" s="22"/>
      <c r="M35" s="22"/>
      <c r="N35" s="22"/>
      <c r="O35" s="22"/>
      <c r="P35" s="22"/>
    </row>
    <row r="36" spans="1:16" ht="39" customHeight="1" x14ac:dyDescent="0.2">
      <c r="A36" s="22"/>
      <c r="B36" s="35"/>
      <c r="C36" s="1132" t="s">
        <v>535</v>
      </c>
      <c r="D36" s="1132"/>
      <c r="E36" s="1133"/>
      <c r="F36" s="36">
        <v>0.56999999999999995</v>
      </c>
      <c r="G36" s="37">
        <v>0.98</v>
      </c>
      <c r="H36" s="37">
        <v>0.32</v>
      </c>
      <c r="I36" s="37">
        <v>1.41</v>
      </c>
      <c r="J36" s="38">
        <v>1.1499999999999999</v>
      </c>
      <c r="K36" s="22"/>
      <c r="L36" s="22"/>
      <c r="M36" s="22"/>
      <c r="N36" s="22"/>
      <c r="O36" s="22"/>
      <c r="P36" s="22"/>
    </row>
    <row r="37" spans="1:16" ht="39" customHeight="1" x14ac:dyDescent="0.2">
      <c r="A37" s="22"/>
      <c r="B37" s="35"/>
      <c r="C37" s="1132" t="s">
        <v>536</v>
      </c>
      <c r="D37" s="1132"/>
      <c r="E37" s="1133"/>
      <c r="F37" s="36">
        <v>0.22</v>
      </c>
      <c r="G37" s="37">
        <v>1.48</v>
      </c>
      <c r="H37" s="37">
        <v>0.72</v>
      </c>
      <c r="I37" s="37">
        <v>0.61</v>
      </c>
      <c r="J37" s="38">
        <v>0.56999999999999995</v>
      </c>
      <c r="K37" s="22"/>
      <c r="L37" s="22"/>
      <c r="M37" s="22"/>
      <c r="N37" s="22"/>
      <c r="O37" s="22"/>
      <c r="P37" s="22"/>
    </row>
    <row r="38" spans="1:16" ht="39" customHeight="1" x14ac:dyDescent="0.2">
      <c r="A38" s="22"/>
      <c r="B38" s="35"/>
      <c r="C38" s="1132" t="s">
        <v>537</v>
      </c>
      <c r="D38" s="1132"/>
      <c r="E38" s="1133"/>
      <c r="F38" s="36">
        <v>0.31</v>
      </c>
      <c r="G38" s="37">
        <v>0.52</v>
      </c>
      <c r="H38" s="37">
        <v>0.69</v>
      </c>
      <c r="I38" s="37">
        <v>0.43</v>
      </c>
      <c r="J38" s="38">
        <v>0.56999999999999995</v>
      </c>
      <c r="K38" s="22"/>
      <c r="L38" s="22"/>
      <c r="M38" s="22"/>
      <c r="N38" s="22"/>
      <c r="O38" s="22"/>
      <c r="P38" s="22"/>
    </row>
    <row r="39" spans="1:16" ht="39" customHeight="1" x14ac:dyDescent="0.2">
      <c r="A39" s="22"/>
      <c r="B39" s="35"/>
      <c r="C39" s="1132" t="s">
        <v>538</v>
      </c>
      <c r="D39" s="1132"/>
      <c r="E39" s="1133"/>
      <c r="F39" s="36">
        <v>0.03</v>
      </c>
      <c r="G39" s="37">
        <v>0.04</v>
      </c>
      <c r="H39" s="37">
        <v>0.03</v>
      </c>
      <c r="I39" s="37">
        <v>0.01</v>
      </c>
      <c r="J39" s="38">
        <v>0.25</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540</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rBOcVUeVzml+OBBg4az8lY0No6I3I3ISiqPIr1He16JbRRMtgnFicMcawm18mAHrqqtx9BK5RVftKw5ihMM4Q==" saltValue="vFJJdAmbMXK+KPX37QtR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1871</v>
      </c>
      <c r="L45" s="58">
        <v>2011</v>
      </c>
      <c r="M45" s="58">
        <v>1902</v>
      </c>
      <c r="N45" s="58">
        <v>1903</v>
      </c>
      <c r="O45" s="59">
        <v>1910</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293</v>
      </c>
      <c r="L48" s="62">
        <v>251</v>
      </c>
      <c r="M48" s="62">
        <v>276</v>
      </c>
      <c r="N48" s="62">
        <v>221</v>
      </c>
      <c r="O48" s="63">
        <v>254</v>
      </c>
      <c r="P48" s="46"/>
      <c r="Q48" s="46"/>
      <c r="R48" s="46"/>
      <c r="S48" s="46"/>
      <c r="T48" s="46"/>
      <c r="U48" s="46"/>
    </row>
    <row r="49" spans="1:21" ht="30.75" customHeight="1" x14ac:dyDescent="0.2">
      <c r="A49" s="46"/>
      <c r="B49" s="1140"/>
      <c r="C49" s="1141"/>
      <c r="D49" s="60"/>
      <c r="E49" s="1146" t="s">
        <v>14</v>
      </c>
      <c r="F49" s="1146"/>
      <c r="G49" s="1146"/>
      <c r="H49" s="1146"/>
      <c r="I49" s="1146"/>
      <c r="J49" s="1147"/>
      <c r="K49" s="61">
        <v>122</v>
      </c>
      <c r="L49" s="62">
        <v>113</v>
      </c>
      <c r="M49" s="62">
        <v>107</v>
      </c>
      <c r="N49" s="62">
        <v>101</v>
      </c>
      <c r="O49" s="63">
        <v>91</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1</v>
      </c>
      <c r="M50" s="62">
        <v>1</v>
      </c>
      <c r="N50" s="62">
        <v>4</v>
      </c>
      <c r="O50" s="63">
        <v>132</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1548</v>
      </c>
      <c r="L52" s="62">
        <v>1521</v>
      </c>
      <c r="M52" s="62">
        <v>1449</v>
      </c>
      <c r="N52" s="62">
        <v>1403</v>
      </c>
      <c r="O52" s="63">
        <v>1429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738</v>
      </c>
      <c r="L53" s="67">
        <v>855</v>
      </c>
      <c r="M53" s="67">
        <v>837</v>
      </c>
      <c r="N53" s="67">
        <v>826</v>
      </c>
      <c r="O53" s="68">
        <v>958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563</v>
      </c>
      <c r="L58" s="82" t="s">
        <v>485</v>
      </c>
      <c r="M58" s="82" t="s">
        <v>485</v>
      </c>
      <c r="N58" s="82" t="s">
        <v>485</v>
      </c>
      <c r="O58" s="83" t="s">
        <v>485</v>
      </c>
    </row>
    <row r="59" spans="1:21" ht="31.5" customHeight="1" x14ac:dyDescent="0.2">
      <c r="B59" s="1156"/>
      <c r="C59" s="1157"/>
      <c r="D59" s="1163" t="s">
        <v>26</v>
      </c>
      <c r="E59" s="1164"/>
      <c r="F59" s="1164"/>
      <c r="G59" s="1164"/>
      <c r="H59" s="1164"/>
      <c r="I59" s="1164"/>
      <c r="J59" s="1165"/>
      <c r="K59" s="84" t="s">
        <v>485</v>
      </c>
      <c r="L59" s="85" t="s">
        <v>485</v>
      </c>
      <c r="M59" s="85" t="s">
        <v>485</v>
      </c>
      <c r="N59" s="85" t="s">
        <v>485</v>
      </c>
      <c r="O59" s="86" t="s">
        <v>485</v>
      </c>
    </row>
    <row r="60" spans="1:21" ht="31.5" customHeight="1" thickBot="1" x14ac:dyDescent="0.25">
      <c r="B60" s="1158"/>
      <c r="C60" s="1159"/>
      <c r="D60" s="1166" t="s">
        <v>27</v>
      </c>
      <c r="E60" s="1167"/>
      <c r="F60" s="1167"/>
      <c r="G60" s="1167"/>
      <c r="H60" s="1167"/>
      <c r="I60" s="1167"/>
      <c r="J60" s="1168"/>
      <c r="K60" s="87" t="s">
        <v>485</v>
      </c>
      <c r="L60" s="88" t="s">
        <v>485</v>
      </c>
      <c r="M60" s="88" t="s">
        <v>485</v>
      </c>
      <c r="N60" s="88" t="s">
        <v>485</v>
      </c>
      <c r="O60" s="89" t="s">
        <v>485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xFv72L9Spg+88nWte8oB5IoVuoEabu3lFVBlRSSl/gXqP6q1K8t9c7h3NXr8HHPeflMvzmt+MZn5Z2xKXykKw==" saltValue="pL6lzu+a6vhfJA/AGcSl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18188</v>
      </c>
      <c r="J41" s="343">
        <v>18113</v>
      </c>
      <c r="K41" s="343">
        <v>18027</v>
      </c>
      <c r="L41" s="343">
        <v>18839</v>
      </c>
      <c r="M41" s="344">
        <v>18565</v>
      </c>
    </row>
    <row r="42" spans="2:13" ht="27.75" customHeight="1" x14ac:dyDescent="0.2">
      <c r="B42" s="1171"/>
      <c r="C42" s="1172"/>
      <c r="D42" s="104"/>
      <c r="E42" s="1177" t="s">
        <v>32</v>
      </c>
      <c r="F42" s="1177"/>
      <c r="G42" s="1177"/>
      <c r="H42" s="1178"/>
      <c r="I42" s="345" t="s">
        <v>485</v>
      </c>
      <c r="J42" s="346" t="s">
        <v>485</v>
      </c>
      <c r="K42" s="346">
        <v>1987</v>
      </c>
      <c r="L42" s="346">
        <v>1979</v>
      </c>
      <c r="M42" s="347">
        <v>1847</v>
      </c>
    </row>
    <row r="43" spans="2:13" ht="27.75" customHeight="1" x14ac:dyDescent="0.2">
      <c r="B43" s="1171"/>
      <c r="C43" s="1172"/>
      <c r="D43" s="104"/>
      <c r="E43" s="1177" t="s">
        <v>33</v>
      </c>
      <c r="F43" s="1177"/>
      <c r="G43" s="1177"/>
      <c r="H43" s="1178"/>
      <c r="I43" s="345">
        <v>3473</v>
      </c>
      <c r="J43" s="346">
        <v>3209</v>
      </c>
      <c r="K43" s="346">
        <v>2989</v>
      </c>
      <c r="L43" s="346">
        <v>1711</v>
      </c>
      <c r="M43" s="347">
        <v>2225</v>
      </c>
    </row>
    <row r="44" spans="2:13" ht="27.75" customHeight="1" x14ac:dyDescent="0.2">
      <c r="B44" s="1171"/>
      <c r="C44" s="1172"/>
      <c r="D44" s="104"/>
      <c r="E44" s="1177" t="s">
        <v>34</v>
      </c>
      <c r="F44" s="1177"/>
      <c r="G44" s="1177"/>
      <c r="H44" s="1178"/>
      <c r="I44" s="345">
        <v>499</v>
      </c>
      <c r="J44" s="346">
        <v>442</v>
      </c>
      <c r="K44" s="346">
        <v>440</v>
      </c>
      <c r="L44" s="346">
        <v>470</v>
      </c>
      <c r="M44" s="347">
        <v>405</v>
      </c>
    </row>
    <row r="45" spans="2:13" ht="27.75" customHeight="1" x14ac:dyDescent="0.2">
      <c r="B45" s="1171"/>
      <c r="C45" s="1172"/>
      <c r="D45" s="104"/>
      <c r="E45" s="1177" t="s">
        <v>35</v>
      </c>
      <c r="F45" s="1177"/>
      <c r="G45" s="1177"/>
      <c r="H45" s="1178"/>
      <c r="I45" s="345">
        <v>1818</v>
      </c>
      <c r="J45" s="346">
        <v>2032</v>
      </c>
      <c r="K45" s="346">
        <v>2268</v>
      </c>
      <c r="L45" s="346">
        <v>2622</v>
      </c>
      <c r="M45" s="347">
        <v>2955</v>
      </c>
    </row>
    <row r="46" spans="2:13" ht="27.75" customHeight="1" x14ac:dyDescent="0.2">
      <c r="B46" s="1171"/>
      <c r="C46" s="1172"/>
      <c r="D46" s="105"/>
      <c r="E46" s="1177" t="s">
        <v>36</v>
      </c>
      <c r="F46" s="1177"/>
      <c r="G46" s="1177"/>
      <c r="H46" s="1178"/>
      <c r="I46" s="345">
        <v>24</v>
      </c>
      <c r="J46" s="346">
        <v>14</v>
      </c>
      <c r="K46" s="346">
        <v>11</v>
      </c>
      <c r="L46" s="346">
        <v>10</v>
      </c>
      <c r="M46" s="347">
        <v>8</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3321</v>
      </c>
      <c r="J50" s="346">
        <v>3262</v>
      </c>
      <c r="K50" s="346">
        <v>4062</v>
      </c>
      <c r="L50" s="346">
        <v>4384</v>
      </c>
      <c r="M50" s="347">
        <v>4174</v>
      </c>
    </row>
    <row r="51" spans="2:13" ht="27.75" customHeight="1" x14ac:dyDescent="0.2">
      <c r="B51" s="1171"/>
      <c r="C51" s="1172"/>
      <c r="D51" s="104"/>
      <c r="E51" s="1177" t="s">
        <v>42</v>
      </c>
      <c r="F51" s="1177"/>
      <c r="G51" s="1177"/>
      <c r="H51" s="1178"/>
      <c r="I51" s="345">
        <v>996</v>
      </c>
      <c r="J51" s="346">
        <v>904</v>
      </c>
      <c r="K51" s="346">
        <v>806</v>
      </c>
      <c r="L51" s="346">
        <v>540</v>
      </c>
      <c r="M51" s="347">
        <v>666</v>
      </c>
    </row>
    <row r="52" spans="2:13" ht="27.75" customHeight="1" x14ac:dyDescent="0.2">
      <c r="B52" s="1173"/>
      <c r="C52" s="1174"/>
      <c r="D52" s="104"/>
      <c r="E52" s="1177" t="s">
        <v>43</v>
      </c>
      <c r="F52" s="1177"/>
      <c r="G52" s="1177"/>
      <c r="H52" s="1178"/>
      <c r="I52" s="345">
        <v>16187</v>
      </c>
      <c r="J52" s="346">
        <v>16054</v>
      </c>
      <c r="K52" s="346">
        <v>16918</v>
      </c>
      <c r="L52" s="346">
        <v>16331</v>
      </c>
      <c r="M52" s="347">
        <v>15320</v>
      </c>
    </row>
    <row r="53" spans="2:13" ht="27.75" customHeight="1" thickBot="1" x14ac:dyDescent="0.25">
      <c r="B53" s="1184" t="s">
        <v>19</v>
      </c>
      <c r="C53" s="1185"/>
      <c r="D53" s="108"/>
      <c r="E53" s="1186" t="s">
        <v>44</v>
      </c>
      <c r="F53" s="1186"/>
      <c r="G53" s="1186"/>
      <c r="H53" s="1187"/>
      <c r="I53" s="348">
        <v>3498</v>
      </c>
      <c r="J53" s="349">
        <v>3591</v>
      </c>
      <c r="K53" s="349">
        <v>3936</v>
      </c>
      <c r="L53" s="349">
        <v>4376</v>
      </c>
      <c r="M53" s="350">
        <v>5844</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1VtWtbzrxUR77LGSvRSxPcg+OMBWunJcAvsLbli040h1seMLYz/uK5rkDFdRlaTHDlfpQSCTxNhwbGYKJTDREw==" saltValue="81n6xCaS0aIMsuSlZphV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6" t="s">
        <v>46</v>
      </c>
      <c r="D55" s="1196"/>
      <c r="E55" s="1197"/>
      <c r="F55" s="120">
        <v>2180</v>
      </c>
      <c r="G55" s="120">
        <v>2333</v>
      </c>
      <c r="H55" s="121">
        <v>1877</v>
      </c>
    </row>
    <row r="56" spans="2:8" ht="52.5" customHeight="1" x14ac:dyDescent="0.2">
      <c r="B56" s="122"/>
      <c r="C56" s="1198" t="s">
        <v>47</v>
      </c>
      <c r="D56" s="1198"/>
      <c r="E56" s="1199"/>
      <c r="F56" s="123">
        <v>123</v>
      </c>
      <c r="G56" s="123">
        <v>123</v>
      </c>
      <c r="H56" s="124">
        <v>123</v>
      </c>
    </row>
    <row r="57" spans="2:8" ht="53.25" customHeight="1" x14ac:dyDescent="0.2">
      <c r="B57" s="122"/>
      <c r="C57" s="1200" t="s">
        <v>48</v>
      </c>
      <c r="D57" s="1200"/>
      <c r="E57" s="1201"/>
      <c r="F57" s="125">
        <v>236</v>
      </c>
      <c r="G57" s="125">
        <v>301</v>
      </c>
      <c r="H57" s="126">
        <v>378</v>
      </c>
    </row>
    <row r="58" spans="2:8" ht="45.75" customHeight="1" x14ac:dyDescent="0.2">
      <c r="B58" s="127"/>
      <c r="C58" s="1188" t="s">
        <v>558</v>
      </c>
      <c r="D58" s="1189"/>
      <c r="E58" s="1190"/>
      <c r="F58" s="128">
        <v>114</v>
      </c>
      <c r="G58" s="128">
        <v>174</v>
      </c>
      <c r="H58" s="129">
        <v>245</v>
      </c>
    </row>
    <row r="59" spans="2:8" ht="45.75" customHeight="1" x14ac:dyDescent="0.2">
      <c r="B59" s="127"/>
      <c r="C59" s="1188" t="s">
        <v>559</v>
      </c>
      <c r="D59" s="1189"/>
      <c r="E59" s="1190"/>
      <c r="F59" s="128">
        <v>68</v>
      </c>
      <c r="G59" s="128">
        <v>69</v>
      </c>
      <c r="H59" s="129">
        <v>88</v>
      </c>
    </row>
    <row r="60" spans="2:8" ht="45.75" customHeight="1" x14ac:dyDescent="0.2">
      <c r="B60" s="127"/>
      <c r="C60" s="1188" t="s">
        <v>560</v>
      </c>
      <c r="D60" s="1189"/>
      <c r="E60" s="1190"/>
      <c r="F60" s="128">
        <v>23</v>
      </c>
      <c r="G60" s="128">
        <v>23</v>
      </c>
      <c r="H60" s="129">
        <v>23</v>
      </c>
    </row>
    <row r="61" spans="2:8" ht="45.75" customHeight="1" x14ac:dyDescent="0.2">
      <c r="B61" s="127"/>
      <c r="C61" s="1188" t="s">
        <v>561</v>
      </c>
      <c r="D61" s="1189"/>
      <c r="E61" s="1190"/>
      <c r="F61" s="128">
        <v>10</v>
      </c>
      <c r="G61" s="128">
        <v>10</v>
      </c>
      <c r="H61" s="129">
        <v>10</v>
      </c>
    </row>
    <row r="62" spans="2:8" ht="45.75" customHeight="1" thickBot="1" x14ac:dyDescent="0.25">
      <c r="B62" s="130"/>
      <c r="C62" s="1191" t="s">
        <v>562</v>
      </c>
      <c r="D62" s="1192"/>
      <c r="E62" s="1193"/>
      <c r="F62" s="131">
        <v>13</v>
      </c>
      <c r="G62" s="131">
        <v>17</v>
      </c>
      <c r="H62" s="132">
        <v>5</v>
      </c>
    </row>
    <row r="63" spans="2:8" ht="52.5" customHeight="1" thickBot="1" x14ac:dyDescent="0.25">
      <c r="B63" s="133"/>
      <c r="C63" s="1194" t="s">
        <v>49</v>
      </c>
      <c r="D63" s="1194"/>
      <c r="E63" s="1195"/>
      <c r="F63" s="134">
        <v>2538</v>
      </c>
      <c r="G63" s="134">
        <v>2756</v>
      </c>
      <c r="H63" s="135">
        <v>2377</v>
      </c>
    </row>
    <row r="64" spans="2:8" ht="13.2" x14ac:dyDescent="0.2"/>
  </sheetData>
  <sheetProtection algorithmName="SHA-512" hashValue="fH6jmeA1hMf2QqRCJrCU897zK28/V99TMwlGf+yn7BFt3nGiEmDdNEjqh0XLT1bKxbqOFCPSD0qjIWtX23KMxw==" saltValue="9nI81C0wHZhrqJPV7VYM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34057</v>
      </c>
      <c r="E3" s="154"/>
      <c r="F3" s="155">
        <v>70166</v>
      </c>
      <c r="G3" s="156"/>
      <c r="H3" s="157"/>
    </row>
    <row r="4" spans="1:8" x14ac:dyDescent="0.2">
      <c r="A4" s="158"/>
      <c r="B4" s="159"/>
      <c r="C4" s="160"/>
      <c r="D4" s="161">
        <v>20959</v>
      </c>
      <c r="E4" s="162"/>
      <c r="F4" s="163">
        <v>36115</v>
      </c>
      <c r="G4" s="164"/>
      <c r="H4" s="165"/>
    </row>
    <row r="5" spans="1:8" x14ac:dyDescent="0.2">
      <c r="A5" s="146" t="s">
        <v>517</v>
      </c>
      <c r="B5" s="151"/>
      <c r="C5" s="152"/>
      <c r="D5" s="153">
        <v>32077</v>
      </c>
      <c r="E5" s="154"/>
      <c r="F5" s="155">
        <v>70329</v>
      </c>
      <c r="G5" s="156"/>
      <c r="H5" s="157"/>
    </row>
    <row r="6" spans="1:8" x14ac:dyDescent="0.2">
      <c r="A6" s="158"/>
      <c r="B6" s="159"/>
      <c r="C6" s="160"/>
      <c r="D6" s="161">
        <v>18023</v>
      </c>
      <c r="E6" s="162"/>
      <c r="F6" s="163">
        <v>39403</v>
      </c>
      <c r="G6" s="164"/>
      <c r="H6" s="165"/>
    </row>
    <row r="7" spans="1:8" x14ac:dyDescent="0.2">
      <c r="A7" s="146" t="s">
        <v>518</v>
      </c>
      <c r="B7" s="151"/>
      <c r="C7" s="152"/>
      <c r="D7" s="153">
        <v>27521</v>
      </c>
      <c r="E7" s="154"/>
      <c r="F7" s="155">
        <v>71871</v>
      </c>
      <c r="G7" s="156"/>
      <c r="H7" s="157"/>
    </row>
    <row r="8" spans="1:8" x14ac:dyDescent="0.2">
      <c r="A8" s="158"/>
      <c r="B8" s="159"/>
      <c r="C8" s="160"/>
      <c r="D8" s="161">
        <v>16147</v>
      </c>
      <c r="E8" s="162"/>
      <c r="F8" s="163">
        <v>38232</v>
      </c>
      <c r="G8" s="164"/>
      <c r="H8" s="165"/>
    </row>
    <row r="9" spans="1:8" x14ac:dyDescent="0.2">
      <c r="A9" s="146" t="s">
        <v>519</v>
      </c>
      <c r="B9" s="151"/>
      <c r="C9" s="152"/>
      <c r="D9" s="153">
        <v>53962</v>
      </c>
      <c r="E9" s="154"/>
      <c r="F9" s="155">
        <v>71807</v>
      </c>
      <c r="G9" s="156"/>
      <c r="H9" s="157"/>
    </row>
    <row r="10" spans="1:8" x14ac:dyDescent="0.2">
      <c r="A10" s="158"/>
      <c r="B10" s="159"/>
      <c r="C10" s="160"/>
      <c r="D10" s="161">
        <v>26621</v>
      </c>
      <c r="E10" s="162"/>
      <c r="F10" s="163">
        <v>37333</v>
      </c>
      <c r="G10" s="164"/>
      <c r="H10" s="165"/>
    </row>
    <row r="11" spans="1:8" x14ac:dyDescent="0.2">
      <c r="A11" s="146" t="s">
        <v>520</v>
      </c>
      <c r="B11" s="151"/>
      <c r="C11" s="152"/>
      <c r="D11" s="153">
        <v>35768</v>
      </c>
      <c r="E11" s="154"/>
      <c r="F11" s="155">
        <v>80821</v>
      </c>
      <c r="G11" s="156"/>
      <c r="H11" s="157"/>
    </row>
    <row r="12" spans="1:8" x14ac:dyDescent="0.2">
      <c r="A12" s="158"/>
      <c r="B12" s="159"/>
      <c r="C12" s="166"/>
      <c r="D12" s="161">
        <v>20953</v>
      </c>
      <c r="E12" s="162"/>
      <c r="F12" s="163">
        <v>49586</v>
      </c>
      <c r="G12" s="164"/>
      <c r="H12" s="165"/>
    </row>
    <row r="13" spans="1:8" x14ac:dyDescent="0.2">
      <c r="A13" s="146"/>
      <c r="B13" s="151"/>
      <c r="C13" s="152"/>
      <c r="D13" s="153">
        <v>36677</v>
      </c>
      <c r="E13" s="154"/>
      <c r="F13" s="155">
        <v>72999</v>
      </c>
      <c r="G13" s="167"/>
      <c r="H13" s="157"/>
    </row>
    <row r="14" spans="1:8" x14ac:dyDescent="0.2">
      <c r="A14" s="158"/>
      <c r="B14" s="159"/>
      <c r="C14" s="160"/>
      <c r="D14" s="161">
        <v>20541</v>
      </c>
      <c r="E14" s="162"/>
      <c r="F14" s="163">
        <v>40134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3.2</v>
      </c>
      <c r="C19" s="168">
        <f>ROUND(VALUE(SUBSTITUTE(実質収支比率等に係る経年分析!G$48,"▲","-")),2)</f>
        <v>7.74</v>
      </c>
      <c r="D19" s="168">
        <f>ROUND(VALUE(SUBSTITUTE(実質収支比率等に係る経年分析!H$48,"▲","-")),2)</f>
        <v>7.31</v>
      </c>
      <c r="E19" s="168">
        <f>ROUND(VALUE(SUBSTITUTE(実質収支比率等に係る経年分析!I$48,"▲","-")),2)</f>
        <v>10.09</v>
      </c>
      <c r="F19" s="168">
        <f>ROUND(VALUE(SUBSTITUTE(実質収支比率等に係る経年分析!J$48,"▲","-")),2)</f>
        <v>4.3</v>
      </c>
    </row>
    <row r="20" spans="1:11" x14ac:dyDescent="0.2">
      <c r="A20" s="168" t="s">
        <v>53</v>
      </c>
      <c r="B20" s="168">
        <f>ROUND(VALUE(SUBSTITUTE(実質収支比率等に係る経年分析!F$47,"▲","-")),2)</f>
        <v>17.09</v>
      </c>
      <c r="C20" s="168">
        <f>ROUND(VALUE(SUBSTITUTE(実質収支比率等に係る経年分析!G$47,"▲","-")),2)</f>
        <v>12.08</v>
      </c>
      <c r="D20" s="168">
        <f>ROUND(VALUE(SUBSTITUTE(実質収支比率等に係る経年分析!H$47,"▲","-")),2)</f>
        <v>15.25</v>
      </c>
      <c r="E20" s="168">
        <f>ROUND(VALUE(SUBSTITUTE(実質収支比率等に係る経年分析!I$47,"▲","-")),2)</f>
        <v>16.649999999999999</v>
      </c>
      <c r="F20" s="168">
        <f>ROUND(VALUE(SUBSTITUTE(実質収支比率等に係る経年分析!J$47,"▲","-")),2)</f>
        <v>13.17</v>
      </c>
    </row>
    <row r="21" spans="1:11" x14ac:dyDescent="0.2">
      <c r="A21" s="168" t="s">
        <v>54</v>
      </c>
      <c r="B21" s="168">
        <f>IF(ISNUMBER(VALUE(SUBSTITUTE(実質収支比率等に係る経年分析!F$49,"▲","-"))),ROUND(VALUE(SUBSTITUTE(実質収支比率等に係る経年分析!F$49,"▲","-")),2),NA())</f>
        <v>-7.52</v>
      </c>
      <c r="C21" s="168">
        <f>IF(ISNUMBER(VALUE(SUBSTITUTE(実質収支比率等に係る経年分析!G$49,"▲","-"))),ROUND(VALUE(SUBSTITUTE(実質収支比率等に係る経年分析!G$49,"▲","-")),2),NA())</f>
        <v>-1.7</v>
      </c>
      <c r="D21" s="168">
        <f>IF(ISNUMBER(VALUE(SUBSTITUTE(実質収支比率等に係る経年分析!H$49,"▲","-"))),ROUND(VALUE(SUBSTITUTE(実質収支比率等に係る経年分析!H$49,"▲","-")),2),NA())</f>
        <v>-1.2</v>
      </c>
      <c r="E21" s="168">
        <f>IF(ISNUMBER(VALUE(SUBSTITUTE(実質収支比率等に係る経年分析!I$49,"▲","-"))),ROUND(VALUE(SUBSTITUTE(実質収支比率等に係る経年分析!I$49,"▲","-")),2),NA())</f>
        <v>-0.56999999999999995</v>
      </c>
      <c r="F21" s="168">
        <f>IF(ISNUMBER(VALUE(SUBSTITUTE(実質収支比率等に係る経年分析!J$49,"▲","-"))),ROUND(VALUE(SUBSTITUTE(実質収支比率等に係る経年分析!J$49,"▲","-")),2),NA())</f>
        <v>-13.79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0.56999999999999995</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0.56999999999999995</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0.56999999999999995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1.1499999999999999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1548</v>
      </c>
      <c r="E42" s="170"/>
      <c r="F42" s="170"/>
      <c r="G42" s="170">
        <f>'実質公債費比率（分子）の構造'!L$52</f>
        <v>1521</v>
      </c>
      <c r="H42" s="170"/>
      <c r="I42" s="170"/>
      <c r="J42" s="170">
        <f>'実質公債費比率（分子）の構造'!M$52</f>
        <v>1449</v>
      </c>
      <c r="K42" s="170"/>
      <c r="L42" s="170"/>
      <c r="M42" s="170">
        <f>'実質公債費比率（分子）の構造'!N$52</f>
        <v>1403</v>
      </c>
      <c r="N42" s="170"/>
      <c r="O42" s="170"/>
      <c r="P42" s="170">
        <f>'実質公債費比率（分子）の構造'!O$52</f>
        <v>1429</v>
      </c>
    </row>
    <row r="43" spans="1:16" x14ac:dyDescent="0.2">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1</v>
      </c>
      <c r="F44" s="170"/>
      <c r="G44" s="170"/>
      <c r="H44" s="170">
        <f>'実質公債費比率（分子）の構造'!M$50</f>
        <v>1</v>
      </c>
      <c r="I44" s="170"/>
      <c r="J44" s="170"/>
      <c r="K44" s="170">
        <f>'実質公債費比率（分子）の構造'!N$50</f>
        <v>4</v>
      </c>
      <c r="L44" s="170"/>
      <c r="M44" s="170"/>
      <c r="N44" s="170">
        <f>'実質公債費比率（分子）の構造'!O$50</f>
        <v>132</v>
      </c>
      <c r="O44" s="170"/>
      <c r="P44" s="170"/>
    </row>
    <row r="45" spans="1:16" x14ac:dyDescent="0.2">
      <c r="A45" s="170" t="s">
        <v>63</v>
      </c>
      <c r="B45" s="170">
        <f>'実質公債費比率（分子）の構造'!K$49</f>
        <v>122</v>
      </c>
      <c r="C45" s="170"/>
      <c r="D45" s="170"/>
      <c r="E45" s="170">
        <f>'実質公債費比率（分子）の構造'!L$49</f>
        <v>113</v>
      </c>
      <c r="F45" s="170"/>
      <c r="G45" s="170"/>
      <c r="H45" s="170">
        <f>'実質公債費比率（分子）の構造'!M$49</f>
        <v>107</v>
      </c>
      <c r="I45" s="170"/>
      <c r="J45" s="170"/>
      <c r="K45" s="170">
        <f>'実質公債費比率（分子）の構造'!N$49</f>
        <v>101</v>
      </c>
      <c r="L45" s="170"/>
      <c r="M45" s="170"/>
      <c r="N45" s="170">
        <f>'実質公債費比率（分子）の構造'!O$49</f>
        <v>91</v>
      </c>
      <c r="O45" s="170"/>
      <c r="P45" s="170"/>
    </row>
    <row r="46" spans="1:16" x14ac:dyDescent="0.2">
      <c r="A46" s="170" t="s">
        <v>64</v>
      </c>
      <c r="B46" s="170">
        <f>'実質公債費比率（分子）の構造'!K$48</f>
        <v>293</v>
      </c>
      <c r="C46" s="170"/>
      <c r="D46" s="170"/>
      <c r="E46" s="170">
        <f>'実質公債費比率（分子）の構造'!L$48</f>
        <v>251</v>
      </c>
      <c r="F46" s="170"/>
      <c r="G46" s="170"/>
      <c r="H46" s="170">
        <f>'実質公債費比率（分子）の構造'!M$48</f>
        <v>276</v>
      </c>
      <c r="I46" s="170"/>
      <c r="J46" s="170"/>
      <c r="K46" s="170">
        <f>'実質公債費比率（分子）の構造'!N$48</f>
        <v>221</v>
      </c>
      <c r="L46" s="170"/>
      <c r="M46" s="170"/>
      <c r="N46" s="170">
        <f>'実質公債費比率（分子）の構造'!O$48</f>
        <v>254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1871</v>
      </c>
      <c r="C49" s="170"/>
      <c r="D49" s="170"/>
      <c r="E49" s="170">
        <f>'実質公債費比率（分子）の構造'!L$45</f>
        <v>2011</v>
      </c>
      <c r="F49" s="170"/>
      <c r="G49" s="170"/>
      <c r="H49" s="170">
        <f>'実質公債費比率（分子）の構造'!M$45</f>
        <v>1902</v>
      </c>
      <c r="I49" s="170"/>
      <c r="J49" s="170"/>
      <c r="K49" s="170">
        <f>'実質公債費比率（分子）の構造'!N$45</f>
        <v>1903</v>
      </c>
      <c r="L49" s="170"/>
      <c r="M49" s="170"/>
      <c r="N49" s="170">
        <f>'実質公債費比率（分子）の構造'!O$45</f>
        <v>1910</v>
      </c>
      <c r="O49" s="170"/>
      <c r="P49" s="170"/>
    </row>
    <row r="50" spans="1:16" x14ac:dyDescent="0.2">
      <c r="A50" s="170" t="s">
        <v>67</v>
      </c>
      <c r="B50" s="170" t="e">
        <f>NA()</f>
        <v>#N/A</v>
      </c>
      <c r="C50" s="170">
        <f>IF(ISNUMBER('実質公債費比率（分子）の構造'!K$53),'実質公債費比率（分子）の構造'!K$53,NA())</f>
        <v>738</v>
      </c>
      <c r="D50" s="170" t="e">
        <f>NA()</f>
        <v>#N/A</v>
      </c>
      <c r="E50" s="170" t="e">
        <f>NA()</f>
        <v>#N/A</v>
      </c>
      <c r="F50" s="170">
        <f>IF(ISNUMBER('実質公債費比率（分子）の構造'!L$53),'実質公債費比率（分子）の構造'!L$53,NA())</f>
        <v>855</v>
      </c>
      <c r="G50" s="170" t="e">
        <f>NA()</f>
        <v>#N/A</v>
      </c>
      <c r="H50" s="170" t="e">
        <f>NA()</f>
        <v>#N/A</v>
      </c>
      <c r="I50" s="170">
        <f>IF(ISNUMBER('実質公債費比率（分子）の構造'!M$53),'実質公債費比率（分子）の構造'!M$53,NA())</f>
        <v>837</v>
      </c>
      <c r="J50" s="170" t="e">
        <f>NA()</f>
        <v>#N/A</v>
      </c>
      <c r="K50" s="170" t="e">
        <f>NA()</f>
        <v>#N/A</v>
      </c>
      <c r="L50" s="170">
        <f>IF(ISNUMBER('実質公債費比率（分子）の構造'!N$53),'実質公債費比率（分子）の構造'!N$53,NA())</f>
        <v>826</v>
      </c>
      <c r="M50" s="170" t="e">
        <f>NA()</f>
        <v>#N/A</v>
      </c>
      <c r="N50" s="170" t="e">
        <f>NA()</f>
        <v>#N/A</v>
      </c>
      <c r="O50" s="170">
        <f>IF(ISNUMBER('実質公債費比率（分子）の構造'!O$53),'実質公債費比率（分子）の構造'!O$53,NA())</f>
        <v>958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16187</v>
      </c>
      <c r="E56" s="169"/>
      <c r="F56" s="169"/>
      <c r="G56" s="169">
        <f>'将来負担比率（分子）の構造'!J$52</f>
        <v>16054</v>
      </c>
      <c r="H56" s="169"/>
      <c r="I56" s="169"/>
      <c r="J56" s="169">
        <f>'将来負担比率（分子）の構造'!K$52</f>
        <v>16918</v>
      </c>
      <c r="K56" s="169"/>
      <c r="L56" s="169"/>
      <c r="M56" s="169">
        <f>'将来負担比率（分子）の構造'!L$52</f>
        <v>16331</v>
      </c>
      <c r="N56" s="169"/>
      <c r="O56" s="169"/>
      <c r="P56" s="169">
        <f>'将来負担比率（分子）の構造'!M$52</f>
        <v>15320</v>
      </c>
    </row>
    <row r="57" spans="1:16" x14ac:dyDescent="0.2">
      <c r="A57" s="169" t="s">
        <v>42</v>
      </c>
      <c r="B57" s="169"/>
      <c r="C57" s="169"/>
      <c r="D57" s="169">
        <f>'将来負担比率（分子）の構造'!I$51</f>
        <v>996</v>
      </c>
      <c r="E57" s="169"/>
      <c r="F57" s="169"/>
      <c r="G57" s="169">
        <f>'将来負担比率（分子）の構造'!J$51</f>
        <v>904</v>
      </c>
      <c r="H57" s="169"/>
      <c r="I57" s="169"/>
      <c r="J57" s="169">
        <f>'将来負担比率（分子）の構造'!K$51</f>
        <v>806</v>
      </c>
      <c r="K57" s="169"/>
      <c r="L57" s="169"/>
      <c r="M57" s="169">
        <f>'将来負担比率（分子）の構造'!L$51</f>
        <v>540</v>
      </c>
      <c r="N57" s="169"/>
      <c r="O57" s="169"/>
      <c r="P57" s="169">
        <f>'将来負担比率（分子）の構造'!M$51</f>
        <v>666</v>
      </c>
    </row>
    <row r="58" spans="1:16" x14ac:dyDescent="0.2">
      <c r="A58" s="169" t="s">
        <v>41</v>
      </c>
      <c r="B58" s="169"/>
      <c r="C58" s="169"/>
      <c r="D58" s="169">
        <f>'将来負担比率（分子）の構造'!I$50</f>
        <v>3321</v>
      </c>
      <c r="E58" s="169"/>
      <c r="F58" s="169"/>
      <c r="G58" s="169">
        <f>'将来負担比率（分子）の構造'!J$50</f>
        <v>3262</v>
      </c>
      <c r="H58" s="169"/>
      <c r="I58" s="169"/>
      <c r="J58" s="169">
        <f>'将来負担比率（分子）の構造'!K$50</f>
        <v>4062</v>
      </c>
      <c r="K58" s="169"/>
      <c r="L58" s="169"/>
      <c r="M58" s="169">
        <f>'将来負担比率（分子）の構造'!L$50</f>
        <v>4384</v>
      </c>
      <c r="N58" s="169"/>
      <c r="O58" s="169"/>
      <c r="P58" s="169">
        <f>'将来負担比率（分子）の構造'!M$50</f>
        <v>4174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24</v>
      </c>
      <c r="C61" s="169"/>
      <c r="D61" s="169"/>
      <c r="E61" s="169">
        <f>'将来負担比率（分子）の構造'!J$46</f>
        <v>14</v>
      </c>
      <c r="F61" s="169"/>
      <c r="G61" s="169"/>
      <c r="H61" s="169">
        <f>'将来負担比率（分子）の構造'!K$46</f>
        <v>11</v>
      </c>
      <c r="I61" s="169"/>
      <c r="J61" s="169"/>
      <c r="K61" s="169">
        <f>'将来負担比率（分子）の構造'!L$46</f>
        <v>10</v>
      </c>
      <c r="L61" s="169"/>
      <c r="M61" s="169"/>
      <c r="N61" s="169">
        <f>'将来負担比率（分子）の構造'!M$46</f>
        <v>8</v>
      </c>
      <c r="O61" s="169"/>
      <c r="P61" s="169"/>
    </row>
    <row r="62" spans="1:16" x14ac:dyDescent="0.2">
      <c r="A62" s="169" t="s">
        <v>35</v>
      </c>
      <c r="B62" s="169">
        <f>'将来負担比率（分子）の構造'!I$45</f>
        <v>1818</v>
      </c>
      <c r="C62" s="169"/>
      <c r="D62" s="169"/>
      <c r="E62" s="169">
        <f>'将来負担比率（分子）の構造'!J$45</f>
        <v>2032</v>
      </c>
      <c r="F62" s="169"/>
      <c r="G62" s="169"/>
      <c r="H62" s="169">
        <f>'将来負担比率（分子）の構造'!K$45</f>
        <v>2268</v>
      </c>
      <c r="I62" s="169"/>
      <c r="J62" s="169"/>
      <c r="K62" s="169">
        <f>'将来負担比率（分子）の構造'!L$45</f>
        <v>2622</v>
      </c>
      <c r="L62" s="169"/>
      <c r="M62" s="169"/>
      <c r="N62" s="169">
        <f>'将来負担比率（分子）の構造'!M$45</f>
        <v>2955</v>
      </c>
      <c r="O62" s="169"/>
      <c r="P62" s="169"/>
    </row>
    <row r="63" spans="1:16" x14ac:dyDescent="0.2">
      <c r="A63" s="169" t="s">
        <v>34</v>
      </c>
      <c r="B63" s="169">
        <f>'将来負担比率（分子）の構造'!I$44</f>
        <v>499</v>
      </c>
      <c r="C63" s="169"/>
      <c r="D63" s="169"/>
      <c r="E63" s="169">
        <f>'将来負担比率（分子）の構造'!J$44</f>
        <v>442</v>
      </c>
      <c r="F63" s="169"/>
      <c r="G63" s="169"/>
      <c r="H63" s="169">
        <f>'将来負担比率（分子）の構造'!K$44</f>
        <v>440</v>
      </c>
      <c r="I63" s="169"/>
      <c r="J63" s="169"/>
      <c r="K63" s="169">
        <f>'将来負担比率（分子）の構造'!L$44</f>
        <v>470</v>
      </c>
      <c r="L63" s="169"/>
      <c r="M63" s="169"/>
      <c r="N63" s="169">
        <f>'将来負担比率（分子）の構造'!M$44</f>
        <v>405</v>
      </c>
      <c r="O63" s="169"/>
      <c r="P63" s="169"/>
    </row>
    <row r="64" spans="1:16" x14ac:dyDescent="0.2">
      <c r="A64" s="169" t="s">
        <v>33</v>
      </c>
      <c r="B64" s="169">
        <f>'将来負担比率（分子）の構造'!I$43</f>
        <v>3473</v>
      </c>
      <c r="C64" s="169"/>
      <c r="D64" s="169"/>
      <c r="E64" s="169">
        <f>'将来負担比率（分子）の構造'!J$43</f>
        <v>3209</v>
      </c>
      <c r="F64" s="169"/>
      <c r="G64" s="169"/>
      <c r="H64" s="169">
        <f>'将来負担比率（分子）の構造'!K$43</f>
        <v>2989</v>
      </c>
      <c r="I64" s="169"/>
      <c r="J64" s="169"/>
      <c r="K64" s="169">
        <f>'将来負担比率（分子）の構造'!L$43</f>
        <v>1711</v>
      </c>
      <c r="L64" s="169"/>
      <c r="M64" s="169"/>
      <c r="N64" s="169">
        <f>'将来負担比率（分子）の構造'!M$43</f>
        <v>2225</v>
      </c>
      <c r="O64" s="169"/>
      <c r="P64" s="169"/>
    </row>
    <row r="65" spans="1:16" x14ac:dyDescent="0.2">
      <c r="A65" s="169" t="s">
        <v>32</v>
      </c>
      <c r="B65" s="169" t="str">
        <f>'将来負担比率（分子）の構造'!I$42</f>
        <v>-</v>
      </c>
      <c r="C65" s="169"/>
      <c r="D65" s="169"/>
      <c r="E65" s="169" t="str">
        <f>'将来負担比率（分子）の構造'!J$42</f>
        <v>-</v>
      </c>
      <c r="F65" s="169"/>
      <c r="G65" s="169"/>
      <c r="H65" s="169">
        <f>'将来負担比率（分子）の構造'!K$42</f>
        <v>1987</v>
      </c>
      <c r="I65" s="169"/>
      <c r="J65" s="169"/>
      <c r="K65" s="169">
        <f>'将来負担比率（分子）の構造'!L$42</f>
        <v>1979</v>
      </c>
      <c r="L65" s="169"/>
      <c r="M65" s="169"/>
      <c r="N65" s="169">
        <f>'将来負担比率（分子）の構造'!M$42</f>
        <v>1847</v>
      </c>
      <c r="O65" s="169"/>
      <c r="P65" s="169"/>
    </row>
    <row r="66" spans="1:16" x14ac:dyDescent="0.2">
      <c r="A66" s="169" t="s">
        <v>31</v>
      </c>
      <c r="B66" s="169">
        <f>'将来負担比率（分子）の構造'!I$41</f>
        <v>18188</v>
      </c>
      <c r="C66" s="169"/>
      <c r="D66" s="169"/>
      <c r="E66" s="169">
        <f>'将来負担比率（分子）の構造'!J$41</f>
        <v>18113</v>
      </c>
      <c r="F66" s="169"/>
      <c r="G66" s="169"/>
      <c r="H66" s="169">
        <f>'将来負担比率（分子）の構造'!K$41</f>
        <v>18027</v>
      </c>
      <c r="I66" s="169"/>
      <c r="J66" s="169"/>
      <c r="K66" s="169">
        <f>'将来負担比率（分子）の構造'!L$41</f>
        <v>18839</v>
      </c>
      <c r="L66" s="169"/>
      <c r="M66" s="169"/>
      <c r="N66" s="169">
        <f>'将来負担比率（分子）の構造'!M$41</f>
        <v>18565</v>
      </c>
      <c r="O66" s="169"/>
      <c r="P66" s="169"/>
    </row>
    <row r="67" spans="1:16" x14ac:dyDescent="0.2">
      <c r="A67" s="169" t="s">
        <v>71</v>
      </c>
      <c r="B67" s="169" t="e">
        <f>NA()</f>
        <v>#N/A</v>
      </c>
      <c r="C67" s="169">
        <f>IF(ISNUMBER('将来負担比率（分子）の構造'!I$53), IF('将来負担比率（分子）の構造'!I$53 &lt; 0, 0, '将来負担比率（分子）の構造'!I$53), NA())</f>
        <v>3498</v>
      </c>
      <c r="D67" s="169" t="e">
        <f>NA()</f>
        <v>#N/A</v>
      </c>
      <c r="E67" s="169" t="e">
        <f>NA()</f>
        <v>#N/A</v>
      </c>
      <c r="F67" s="169">
        <f>IF(ISNUMBER('将来負担比率（分子）の構造'!J$53), IF('将来負担比率（分子）の構造'!J$53 &lt; 0, 0, '将来負担比率（分子）の構造'!J$53), NA())</f>
        <v>3591</v>
      </c>
      <c r="G67" s="169" t="e">
        <f>NA()</f>
        <v>#N/A</v>
      </c>
      <c r="H67" s="169" t="e">
        <f>NA()</f>
        <v>#N/A</v>
      </c>
      <c r="I67" s="169">
        <f>IF(ISNUMBER('将来負担比率（分子）の構造'!K$53), IF('将来負担比率（分子）の構造'!K$53 &lt; 0, 0, '将来負担比率（分子）の構造'!K$53), NA())</f>
        <v>3936</v>
      </c>
      <c r="J67" s="169" t="e">
        <f>NA()</f>
        <v>#N/A</v>
      </c>
      <c r="K67" s="169" t="e">
        <f>NA()</f>
        <v>#N/A</v>
      </c>
      <c r="L67" s="169">
        <f>IF(ISNUMBER('将来負担比率（分子）の構造'!L$53), IF('将来負担比率（分子）の構造'!L$53 &lt; 0, 0, '将来負担比率（分子）の構造'!L$53), NA())</f>
        <v>4376</v>
      </c>
      <c r="M67" s="169" t="e">
        <f>NA()</f>
        <v>#N/A</v>
      </c>
      <c r="N67" s="169" t="e">
        <f>NA()</f>
        <v>#N/A</v>
      </c>
      <c r="O67" s="169">
        <f>IF(ISNUMBER('将来負担比率（分子）の構造'!M$53), IF('将来負担比率（分子）の構造'!M$53 &lt; 0, 0, '将来負担比率（分子）の構造'!M$53), NA())</f>
        <v>5844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2180</v>
      </c>
      <c r="C72" s="173">
        <f>基金残高に係る経年分析!G55</f>
        <v>2333</v>
      </c>
      <c r="D72" s="173">
        <f>基金残高に係る経年分析!H55</f>
        <v>1877</v>
      </c>
    </row>
    <row r="73" spans="1:16" x14ac:dyDescent="0.2">
      <c r="A73" s="172" t="s">
        <v>74</v>
      </c>
      <c r="B73" s="173">
        <f>基金残高に係る経年分析!F56</f>
        <v>123</v>
      </c>
      <c r="C73" s="173">
        <f>基金残高に係る経年分析!G56</f>
        <v>123</v>
      </c>
      <c r="D73" s="173">
        <f>基金残高に係る経年分析!H56</f>
        <v>123</v>
      </c>
    </row>
    <row r="74" spans="1:16" x14ac:dyDescent="0.2">
      <c r="A74" s="172" t="s">
        <v>75</v>
      </c>
      <c r="B74" s="173">
        <f>基金残高に係る経年分析!F57</f>
        <v>236</v>
      </c>
      <c r="C74" s="173">
        <f>基金残高に係る経年分析!G57</f>
        <v>301</v>
      </c>
      <c r="D74" s="173">
        <f>基金残高に係る経年分析!H57</f>
        <v>378</v>
      </c>
    </row>
  </sheetData>
  <sheetProtection algorithmName="SHA-512" hashValue="NQ8ykfm2/bhqjMpwFmiTO0qZqMkW4e6mzoa/du6+iUdOKsZuIz4F5UaXsOblXOtudBodOFhGvsnb8eiJbv7ziQ==" saltValue="jMOTQ7r97qzCYyot25g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2025-03-14T07:17:02Z</cp:lastPrinted>
  <dcterms:created xsi:type="dcterms:W3CDTF">2025-02-19T01:41:04Z</dcterms:created>
  <dcterms:modified xsi:type="dcterms:W3CDTF">2025-03-14T07:17:14Z</dcterms:modified>
  <cp:category/>
</cp:coreProperties>
</file>