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31　富里市\"/>
    </mc:Choice>
  </mc:AlternateContent>
  <xr:revisionPtr revIDLastSave="0" documentId="13_ncr:1_{4FAC9B4D-0116-4998-8E0D-A876F6D5A2A8}" xr6:coauthVersionLast="47" xr6:coauthVersionMax="47" xr10:uidLastSave="{00000000-0000-0000-0000-000000000000}"/>
  <bookViews>
    <workbookView xWindow="-28920" yWindow="-88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c r="BW35" i="10" s="1"/>
  <c r="BW36" i="10" s="1"/>
  <c r="BW37" i="10" s="1"/>
  <c r="BW38" i="10" s="1"/>
  <c r="BW39" i="10" s="1"/>
  <c r="BW40" i="10" s="1"/>
  <c r="BW41" i="10" s="1"/>
  <c r="BW42" i="10" s="1"/>
</calcChain>
</file>

<file path=xl/sharedStrings.xml><?xml version="1.0" encoding="utf-8"?>
<sst xmlns="http://schemas.openxmlformats.org/spreadsheetml/2006/main" count="1118" uniqueCount="563">
  <si>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</si>
  <si>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</si>
  <si>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</si>
  <si>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</si>
  <si>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</si>
  <si>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</si>
  <si>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</si>
  <si>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</si>
  <si>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</si>
  <si>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</si>
  <si>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</si>
  <si>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</si>
  <si>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</si>
  <si>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</si>
  <si>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</si>
  <si>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</si>
  <si>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</si>
  <si>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</si>
  <si>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</si>
  <si>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</si>
  <si>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</si>
  <si>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</si>
  <si>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</si>
  <si>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</si>
  <si>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</si>
  <si>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</si>
  <si>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</si>
  <si>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</si>
  <si>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</si>
  <si>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</si>
  <si>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</si>
  <si>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</si>
  <si>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</si>
  <si>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</si>
  <si>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</si>
  <si>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</si>
  <si>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</si>
  <si>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</si>
  <si>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</si>
  <si>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</si>
  <si>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</si>
  <si>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</si>
  <si>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</si>
  <si>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</si>
  <si>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</si>
  <si>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</si>
  <si>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</si>
  <si>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</si>
  <si>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</si>
  <si>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</si>
  <si>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</si>
  <si>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</si>
  <si>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</si>
  <si>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</si>
  <si>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</si>
  <si>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</si>
  <si>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</si>
  <si>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</si>
  <si>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</si>
  <si>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</si>
  <si>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</si>
  <si>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</si>
  <si>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</si>
  <si>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</si>
  <si>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</si>
  <si>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</si>
  <si>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</si>
  <si>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</si>
  <si>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</si>
  <si>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</si>
  <si>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</si>
  <si>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</si>
  <si>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</si>
  <si>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</si>
  <si>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</si>
  <si>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</si>
  <si>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</si>
  <si>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</si>
  <si>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</si>
  <si>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</si>
  <si>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</si>
  <si>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</si>
  <si>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</si>
  <si>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</si>
  <si>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</si>
  <si>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</si>
  <si>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</si>
  <si>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</si>
  <si>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</si>
  <si>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</si>
  <si>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</si>
  <si>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</si>
  <si>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</si>
  <si>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</si>
  <si>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</si>
  <si>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</si>
  <si>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</si>
  <si>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</si>
  <si>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</si>
  <si>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</si>
  <si>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</si>
  <si>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</si>
  <si>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</si>
  <si>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</si>
  <si>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</si>
  <si>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</si>
  <si>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</si>
  <si>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</si>
  <si>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</si>
  <si>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</si>
  <si>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</si>
  <si>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</si>
  <si>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</si>
  <si>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</si>
  <si>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</si>
  <si>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</si>
  <si>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</si>
  <si>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</si>
  <si>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</si>
  <si>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</si>
  <si>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</si>
  <si>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</si>
  <si>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</si>
  <si>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</si>
  <si>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</si>
  <si>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</si>
  <si>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</si>
  <si>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</si>
  <si>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</si>
  <si>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</si>
  <si>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</si>
  <si>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</si>
  <si>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</si>
  <si>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</si>
  <si>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</si>
  <si>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</si>
  <si>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</si>
  <si>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</si>
  <si>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</si>
  <si>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</si>
  <si>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</si>
  <si>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</si>
  <si>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</si>
  <si>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</si>
  <si>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</si>
  <si>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</si>
  <si>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</si>
  <si>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</si>
  <si>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</si>
  <si>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</si>
  <si>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</si>
  <si>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</si>
  <si>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</si>
  <si>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</si>
  <si>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</si>
  <si>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</si>
  <si>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</si>
  <si>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</si>
  <si>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</si>
  <si>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</si>
  <si>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</si>
  <si>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</si>
  <si>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</si>
  <si>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</si>
  <si>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</si>
  <si>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</si>
  <si>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</si>
  <si>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</si>
  <si>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</si>
  <si>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</si>
  <si>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</si>
  <si>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</si>
  <si>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</si>
  <si>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</si>
  <si>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</si>
  <si>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</si>
  <si>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</si>
  <si>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</si>
  <si>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</si>
  <si>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</si>
  <si>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</si>
  <si>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</si>
  <si>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</si>
  <si>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</si>
  <si>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</si>
  <si>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</si>
  <si>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</si>
  <si>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</si>
  <si>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</si>
  <si>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</si>
  <si>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</si>
  <si>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</si>
  <si>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</si>
  <si>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</si>
  <si>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</si>
  <si>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</si>
  <si>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</si>
  <si>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</si>
  <si>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</si>
  <si>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</si>
  <si>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</si>
  <si>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</si>
  <si>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</si>
  <si>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千葉県富里市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</si>
  <si>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</si>
  <si>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</si>
  <si>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</si>
  <si>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</si>
  <si>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</si>
  <si>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</si>
  <si>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</si>
  <si>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</si>
  <si>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</si>
  <si>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</si>
  <si>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</si>
  <si>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</si>
  <si>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</si>
  <si>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</si>
  <si>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</si>
  <si>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</si>
  <si>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</si>
  <si>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</si>
  <si>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</si>
  <si>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</si>
  <si>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</si>
  <si>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</si>
  <si>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</si>
  <si>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</si>
  <si>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</si>
  <si>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</si>
  <si>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</si>
  <si>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</si>
  <si>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</si>
  <si>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</si>
  <si>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</si>
  <si>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</si>
  <si>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</si>
  <si>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</si>
  <si>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</si>
  <si>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</si>
  <si>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</si>
  <si>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</si>
  <si>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</si>
  <si>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</si>
  <si>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</si>
  <si>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</si>
  <si>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</si>
  <si>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</si>
  <si>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</si>
  <si>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</si>
  <si>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</si>
  <si>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</si>
  <si>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</si>
  <si>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</si>
  <si>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</si>
  <si>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</si>
  <si>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</si>
  <si>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</si>
  <si>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</si>
  <si>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</si>
  <si>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</si>
  <si>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</si>
  <si>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</si>
  <si>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</si>
  <si>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</si>
  <si>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</si>
  <si>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</si>
  <si>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</si>
  <si>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</si>
  <si>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</si>
  <si>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</si>
  <si>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</si>
  <si>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</si>
  <si>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</si>
  <si>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</si>
  <si>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</si>
  <si>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</si>
  <si>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</si>
  <si>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</si>
  <si>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</si>
  <si>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</si>
  <si>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</si>
  <si>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</si>
  <si>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</si>
  <si>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</si>
  <si>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</si>
  <si>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</si>
  <si>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</si>
  <si>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</si>
  <si>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</si>
  <si>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</si>
  <si>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</si>
  <si>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</si>
  <si>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</si>
  <si>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</si>
  <si>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</si>
  <si>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</si>
  <si>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</si>
  <si>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</si>
  <si>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</si>
  <si>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</si>
  <si>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</si>
  <si>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</si>
  <si>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</si>
  <si>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</si>
  <si>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</si>
  <si>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</si>
  <si>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</si>
  <si>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</si>
  <si>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</si>
  <si>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</si>
  <si>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</si>
  <si>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</si>
  <si>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</si>
  <si>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</si>
  <si>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</si>
  <si>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</si>
  <si>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</si>
  <si>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</si>
  <si>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</si>
  <si>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</si>
  <si>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</si>
  <si>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</si>
  <si>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</si>
  <si>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</si>
  <si>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</si>
  <si>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</si>
  <si>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</si>
  <si>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</si>
  <si>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</si>
  <si>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</si>
  <si>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</si>
  <si>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</si>
  <si>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</si>
  <si>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</si>
  <si>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</si>
  <si>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</si>
  <si>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</si>
  <si>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</si>
  <si>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</si>
  <si>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</si>
  <si>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</si>
  <si>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</si>
  <si>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</si>
  <si>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</si>
  <si>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</si>
  <si>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</si>
  <si>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</si>
  <si>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</si>
  <si>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</si>
  <si>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</si>
  <si>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</si>
  <si>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</si>
  <si>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</si>
  <si>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千葉県富里市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</si>
  <si>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</si>
  <si>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</si>
  <si>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</si>
  <si>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</si>
  <si>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</si>
  <si>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</si>
  <si>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</si>
  <si>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</si>
  <si>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</si>
  <si>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</si>
  <si>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</si>
  <si>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</si>
  <si>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</si>
  <si>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</si>
  <si>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</si>
  <si>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</si>
  <si>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</si>
  <si>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</si>
  <si>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</si>
  <si>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</si>
  <si>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</si>
  <si>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</si>
  <si>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</si>
  <si>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</si>
  <si>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</si>
  <si>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</si>
  <si>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</si>
  <si>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</si>
  <si>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</si>
  <si>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</si>
  <si>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</si>
  <si>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</si>
  <si>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</si>
  <si>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</si>
  <si>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</si>
  <si>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</si>
  <si>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</si>
  <si>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</si>
  <si>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</si>
  <si>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</si>
  <si>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</si>
  <si>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</si>
  <si>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</si>
  <si>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</si>
  <si>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</si>
  <si>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</si>
  <si>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</si>
  <si>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</si>
  <si>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</si>
  <si>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</si>
  <si>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</si>
  <si>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</si>
  <si>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</si>
  <si>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</si>
  <si>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</si>
  <si>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</si>
  <si>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</si>
  <si>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</si>
  <si>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</si>
  <si>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</si>
  <si>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</si>
  <si>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</si>
  <si>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</si>
  <si>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</si>
  <si>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</si>
  <si>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</si>
  <si>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</si>
  <si>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</si>
  <si>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</si>
  <si>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</si>
  <si>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</si>
  <si>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</si>
  <si>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</si>
  <si>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</si>
  <si>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</si>
  <si>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</si>
  <si>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</si>
  <si>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</si>
  <si>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</si>
  <si>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</si>
  <si>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</si>
  <si>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</si>
  <si>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</si>
  <si>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</si>
  <si>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</si>
  <si>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</si>
  <si>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</si>
  <si>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</si>
  <si>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</si>
  <si>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</si>
  <si>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</si>
  <si>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</si>
  <si>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</si>
  <si>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</si>
  <si>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</si>
  <si>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</si>
  <si>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</si>
  <si>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</si>
  <si>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</si>
  <si>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</si>
  <si>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</si>
  <si>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</si>
  <si>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</si>
  <si>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</si>
  <si>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</si>
  <si>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</si>
  <si>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</si>
  <si>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</si>
  <si>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</si>
  <si>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</si>
  <si>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</si>
  <si>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</si>
  <si>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</si>
  <si>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</si>
  <si>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</si>
  <si>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</si>
  <si>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</si>
  <si>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</si>
  <si>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</si>
  <si>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</si>
  <si>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</si>
  <si>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</si>
  <si>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</si>
  <si>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</si>
  <si>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</si>
  <si>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</si>
  <si>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</si>
  <si>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</si>
  <si>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</si>
  <si>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</si>
  <si>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</si>
  <si>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</si>
  <si>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</si>
  <si>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</si>
  <si>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</si>
  <si>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</si>
  <si>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</si>
  <si>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</si>
  <si>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</si>
  <si>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</si>
  <si>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</si>
  <si>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</si>
  <si>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</si>
  <si>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</si>
  <si>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</si>
  <si>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</si>
  <si>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</si>
  <si>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</si>
  <si>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</si>
  <si>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</si>
  <si>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</si>
  <si>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</si>
  <si>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</si>
  <si>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</si>
  <si>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</si>
  <si>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</si>
  <si>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</si>
  <si>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</si>
  <si>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</si>
  <si>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</si>
  <si>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</si>
  <si>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</si>
  <si>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</si>
  <si>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</si>
  <si>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</si>
  <si>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</si>
  <si>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</si>
  <si>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</si>
  <si>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</si>
  <si>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</si>
  <si>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</si>
  <si>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</si>
  <si>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</si>
  <si>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</si>
  <si>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3.20</t>
  </si>
  <si>
    <t>▲ 2.20</t>
  </si>
  <si>
    <t>▲ 0.25</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</si>
  <si>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</si>
  <si>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</si>
  <si>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</si>
  <si>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</si>
  <si>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</si>
  <si>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</si>
  <si>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</si>
  <si>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</si>
  <si>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</si>
  <si>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</si>
  <si>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</si>
  <si>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</si>
  <si>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</si>
  <si>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</si>
  <si>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</si>
  <si>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</si>
  <si>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</si>
  <si>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</si>
  <si>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印旛衛生施設管理組合（一般会計）</t>
    <rPh sb="11" eb="13">
      <t>イッパン</t>
    </rPh>
    <rPh sb="13" eb="15">
      <t>カイケイ</t>
    </rPh>
    <phoneticPr fontId="2"/>
  </si>
  <si>
    <t>印旛郡市広域市町村圏事務組合（一般会計）</t>
    <rPh sb="15" eb="17">
      <t>イッパン</t>
    </rPh>
    <rPh sb="17" eb="19">
      <t>カイケイ</t>
    </rPh>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</si>
  <si>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</si>
  <si>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千葉県後期高齢者医療広域連合（一般会計）</t>
  </si>
  <si>
    <t>千葉県後期高齢者医療広域連合（後期高齢者医療特別会計）</t>
  </si>
  <si>
    <t>-</t>
    <phoneticPr fontId="2"/>
  </si>
  <si>
    <t>教育施設整備基金</t>
  </si>
  <si>
    <t>公共施設整備基金</t>
  </si>
  <si>
    <t>庁舎整備基金</t>
  </si>
  <si>
    <t>安全なまちづくり基金</t>
  </si>
  <si>
    <t>ふるさと応援基金</t>
    <rPh sb="4" eb="8">
      <t>オウエンキキン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</si>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</sst>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DC4-4DFE-AAE6-FFC6D7C6A2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22273</c:v>
                </c:pt>
                <c:pt idx="1">
                  <c:v>29985</c:v>
                </c:pt>
                <c:pt idx="2">
                  <c:v>30294</c:v>
                </c:pt>
                <c:pt idx="3">
                  <c:v>22416</c:v>
                </c:pt>
                <c:pt idx="4">
                  <c:v>16342</c:v>
                </c:pt>
              </c:numCache>
            </c:numRef>
          </c:val>
          <c:smooth val="0"/>
          <c:extLst>
            <c:ext xmlns:c16="http://schemas.microsoft.com/office/drawing/2014/chart" uri="{C3380CC4-5D6E-409C-BE32-E72D297353CC}">
              <c16:uniqueId val="{00000001-CDC4-4DFE-AAE6-FFC6D7C6A2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10.06</c:v>
                </c:pt>
                <c:pt idx="1">
                  <c:v>9.2100000000000009</c:v>
                </c:pt>
                <c:pt idx="2">
                  <c:v>11.36</c:v>
                </c:pt>
                <c:pt idx="3">
                  <c:v>9.15</c:v>
                </c:pt>
                <c:pt idx="4">
                  <c:v>5.74</c:v>
                </c:pt>
              </c:numCache>
            </c:numRef>
          </c:val>
          <c:extLst>
            <c:ext xmlns:c16="http://schemas.microsoft.com/office/drawing/2014/chart" uri="{C3380CC4-5D6E-409C-BE32-E72D297353CC}">
              <c16:uniqueId val="{00000000-FDE1-4C2E-AF65-B4A03B6D3D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5.95</c:v>
                </c:pt>
                <c:pt idx="1">
                  <c:v>12.63</c:v>
                </c:pt>
                <c:pt idx="2">
                  <c:v>19.46</c:v>
                </c:pt>
                <c:pt idx="3">
                  <c:v>20.059999999999999</c:v>
                </c:pt>
                <c:pt idx="4">
                  <c:v>22.66</c:v>
                </c:pt>
              </c:numCache>
            </c:numRef>
          </c:val>
          <c:extLst>
            <c:ext xmlns:c16="http://schemas.microsoft.com/office/drawing/2014/chart" uri="{C3380CC4-5D6E-409C-BE32-E72D297353CC}">
              <c16:uniqueId val="{00000001-FDE1-4C2E-AF65-B4A03B6D3D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c:v>
                </c:pt>
                <c:pt idx="1">
                  <c:v>6.52</c:v>
                </c:pt>
                <c:pt idx="2">
                  <c:v>10.27</c:v>
                </c:pt>
                <c:pt idx="3">
                  <c:v>-2.2000000000000002</c:v>
                </c:pt>
                <c:pt idx="4">
                  <c:v>-0.25</c:v>
                </c:pt>
              </c:numCache>
            </c:numRef>
          </c:val>
          <c:smooth val="0"/>
          <c:extLst>
            <c:ext xmlns:c16="http://schemas.microsoft.com/office/drawing/2014/chart" uri="{C3380CC4-5D6E-409C-BE32-E72D297353CC}">
              <c16:uniqueId val="{00000002-FDE1-4C2E-AF65-B4A03B6D3D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D4-47B4-8CB4-65D976A9ED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D4-47B4-8CB4-65D976A9ED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D4-47B4-8CB4-65D976A9ED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D4-47B4-8CB4-65D976A9ED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4-77D4-47B4-8CB4-65D976A9ED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2.06</c:v>
                </c:pt>
                <c:pt idx="2">
                  <c:v>#N/A</c:v>
                </c:pt>
                <c:pt idx="3">
                  <c:v>1.75</c:v>
                </c:pt>
                <c:pt idx="4">
                  <c:v>#N/A</c:v>
                </c:pt>
                <c:pt idx="5">
                  <c:v>0.99</c:v>
                </c:pt>
                <c:pt idx="6">
                  <c:v>#N/A</c:v>
                </c:pt>
                <c:pt idx="7">
                  <c:v>0.84</c:v>
                </c:pt>
                <c:pt idx="8">
                  <c:v>#N/A</c:v>
                </c:pt>
                <c:pt idx="9">
                  <c:v>0.47</c:v>
                </c:pt>
              </c:numCache>
            </c:numRef>
          </c:val>
          <c:extLst>
            <c:ext xmlns:c16="http://schemas.microsoft.com/office/drawing/2014/chart" uri="{C3380CC4-5D6E-409C-BE32-E72D297353CC}">
              <c16:uniqueId val="{00000005-77D4-47B4-8CB4-65D976A9ED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0.39</c:v>
                </c:pt>
                <c:pt idx="4">
                  <c:v>#N/A</c:v>
                </c:pt>
                <c:pt idx="5">
                  <c:v>0.44</c:v>
                </c:pt>
                <c:pt idx="6">
                  <c:v>#N/A</c:v>
                </c:pt>
                <c:pt idx="7">
                  <c:v>0.47</c:v>
                </c:pt>
                <c:pt idx="8">
                  <c:v>#N/A</c:v>
                </c:pt>
                <c:pt idx="9">
                  <c:v>0.52</c:v>
                </c:pt>
              </c:numCache>
            </c:numRef>
          </c:val>
          <c:extLst>
            <c:ext xmlns:c16="http://schemas.microsoft.com/office/drawing/2014/chart" uri="{C3380CC4-5D6E-409C-BE32-E72D297353CC}">
              <c16:uniqueId val="{00000006-77D4-47B4-8CB4-65D976A9ED0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0.61</c:v>
                </c:pt>
                <c:pt idx="2">
                  <c:v>#N/A</c:v>
                </c:pt>
                <c:pt idx="3">
                  <c:v>1.34</c:v>
                </c:pt>
                <c:pt idx="4">
                  <c:v>#N/A</c:v>
                </c:pt>
                <c:pt idx="5">
                  <c:v>1.46</c:v>
                </c:pt>
                <c:pt idx="6">
                  <c:v>#N/A</c:v>
                </c:pt>
                <c:pt idx="7">
                  <c:v>2.13</c:v>
                </c:pt>
                <c:pt idx="8">
                  <c:v>#N/A</c:v>
                </c:pt>
                <c:pt idx="9">
                  <c:v>2.58</c:v>
                </c:pt>
              </c:numCache>
            </c:numRef>
          </c:val>
          <c:extLst>
            <c:ext xmlns:c16="http://schemas.microsoft.com/office/drawing/2014/chart" uri="{C3380CC4-5D6E-409C-BE32-E72D297353CC}">
              <c16:uniqueId val="{00000007-77D4-47B4-8CB4-65D976A9ED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10.06</c:v>
                </c:pt>
                <c:pt idx="2">
                  <c:v>#N/A</c:v>
                </c:pt>
                <c:pt idx="3">
                  <c:v>9.1999999999999993</c:v>
                </c:pt>
                <c:pt idx="4">
                  <c:v>#N/A</c:v>
                </c:pt>
                <c:pt idx="5">
                  <c:v>11.35</c:v>
                </c:pt>
                <c:pt idx="6">
                  <c:v>#N/A</c:v>
                </c:pt>
                <c:pt idx="7">
                  <c:v>9.14</c:v>
                </c:pt>
                <c:pt idx="8">
                  <c:v>#N/A</c:v>
                </c:pt>
                <c:pt idx="9">
                  <c:v>5.74</c:v>
                </c:pt>
              </c:numCache>
            </c:numRef>
          </c:val>
          <c:extLst>
            <c:ext xmlns:c16="http://schemas.microsoft.com/office/drawing/2014/chart" uri="{C3380CC4-5D6E-409C-BE32-E72D297353CC}">
              <c16:uniqueId val="{00000008-77D4-47B4-8CB4-65D976A9ED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9.89</c:v>
                </c:pt>
                <c:pt idx="2">
                  <c:v>#N/A</c:v>
                </c:pt>
                <c:pt idx="3">
                  <c:v>9.24</c:v>
                </c:pt>
                <c:pt idx="4">
                  <c:v>#N/A</c:v>
                </c:pt>
                <c:pt idx="5">
                  <c:v>8.44</c:v>
                </c:pt>
                <c:pt idx="6">
                  <c:v>#N/A</c:v>
                </c:pt>
                <c:pt idx="7">
                  <c:v>8.35</c:v>
                </c:pt>
                <c:pt idx="8">
                  <c:v>#N/A</c:v>
                </c:pt>
                <c:pt idx="9">
                  <c:v>7.97</c:v>
                </c:pt>
              </c:numCache>
            </c:numRef>
          </c:val>
          <c:extLst>
            <c:ext xmlns:c16="http://schemas.microsoft.com/office/drawing/2014/chart" uri="{C3380CC4-5D6E-409C-BE32-E72D297353CC}">
              <c16:uniqueId val="{00000009-77D4-47B4-8CB4-65D976A9ED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1276</c:v>
                </c:pt>
                <c:pt idx="5">
                  <c:v>1285</c:v>
                </c:pt>
                <c:pt idx="8">
                  <c:v>1259</c:v>
                </c:pt>
                <c:pt idx="11">
                  <c:v>1213</c:v>
                </c:pt>
                <c:pt idx="14">
                  <c:v>1267</c:v>
                </c:pt>
              </c:numCache>
            </c:numRef>
          </c:val>
          <c:extLst>
            <c:ext xmlns:c16="http://schemas.microsoft.com/office/drawing/2014/chart" uri="{C3380CC4-5D6E-409C-BE32-E72D297353CC}">
              <c16:uniqueId val="{00000000-00C7-48FB-AC35-9E05DB516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C7-48FB-AC35-9E05DB516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C7-48FB-AC35-9E05DB516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7-48FB-AC35-9E05DB516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213</c:v>
                </c:pt>
                <c:pt idx="3">
                  <c:v>208</c:v>
                </c:pt>
                <c:pt idx="6">
                  <c:v>187</c:v>
                </c:pt>
                <c:pt idx="9">
                  <c:v>168</c:v>
                </c:pt>
                <c:pt idx="12">
                  <c:v>176</c:v>
                </c:pt>
              </c:numCache>
            </c:numRef>
          </c:val>
          <c:extLst>
            <c:ext xmlns:c16="http://schemas.microsoft.com/office/drawing/2014/chart" uri="{C3380CC4-5D6E-409C-BE32-E72D297353CC}">
              <c16:uniqueId val="{00000004-00C7-48FB-AC35-9E05DB516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7-48FB-AC35-9E05DB516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7-48FB-AC35-9E05DB516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1727</c:v>
                </c:pt>
                <c:pt idx="3">
                  <c:v>1715</c:v>
                </c:pt>
                <c:pt idx="6">
                  <c:v>1713</c:v>
                </c:pt>
                <c:pt idx="9">
                  <c:v>1700</c:v>
                </c:pt>
                <c:pt idx="12">
                  <c:v>1685</c:v>
                </c:pt>
              </c:numCache>
            </c:numRef>
          </c:val>
          <c:extLst>
            <c:ext xmlns:c16="http://schemas.microsoft.com/office/drawing/2014/chart" uri="{C3380CC4-5D6E-409C-BE32-E72D297353CC}">
              <c16:uniqueId val="{00000007-00C7-48FB-AC35-9E05DB516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664</c:v>
                </c:pt>
                <c:pt idx="2">
                  <c:v>#N/A</c:v>
                </c:pt>
                <c:pt idx="3">
                  <c:v>#N/A</c:v>
                </c:pt>
                <c:pt idx="4">
                  <c:v>638</c:v>
                </c:pt>
                <c:pt idx="5">
                  <c:v>#N/A</c:v>
                </c:pt>
                <c:pt idx="6">
                  <c:v>#N/A</c:v>
                </c:pt>
                <c:pt idx="7">
                  <c:v>641</c:v>
                </c:pt>
                <c:pt idx="8">
                  <c:v>#N/A</c:v>
                </c:pt>
                <c:pt idx="9">
                  <c:v>#N/A</c:v>
                </c:pt>
                <c:pt idx="10">
                  <c:v>655</c:v>
                </c:pt>
                <c:pt idx="11">
                  <c:v>#N/A</c:v>
                </c:pt>
                <c:pt idx="12">
                  <c:v>#N/A</c:v>
                </c:pt>
                <c:pt idx="13">
                  <c:v>594</c:v>
                </c:pt>
                <c:pt idx="14">
                  <c:v>#N/A</c:v>
                </c:pt>
              </c:numCache>
            </c:numRef>
          </c:val>
          <c:smooth val="0"/>
          <c:extLst>
            <c:ext xmlns:c16="http://schemas.microsoft.com/office/drawing/2014/chart" uri="{C3380CC4-5D6E-409C-BE32-E72D297353CC}">
              <c16:uniqueId val="{00000008-00C7-48FB-AC35-9E05DB516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12146</c:v>
                </c:pt>
                <c:pt idx="5">
                  <c:v>11835</c:v>
                </c:pt>
                <c:pt idx="8">
                  <c:v>11595</c:v>
                </c:pt>
                <c:pt idx="11">
                  <c:v>10927</c:v>
                </c:pt>
                <c:pt idx="14">
                  <c:v>10165</c:v>
                </c:pt>
              </c:numCache>
            </c:numRef>
          </c:val>
          <c:extLst>
            <c:ext xmlns:c16="http://schemas.microsoft.com/office/drawing/2014/chart" uri="{C3380CC4-5D6E-409C-BE32-E72D297353CC}">
              <c16:uniqueId val="{00000000-0413-4C6A-BC05-F249D15E7B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1221</c:v>
                </c:pt>
                <c:pt idx="5">
                  <c:v>1498</c:v>
                </c:pt>
                <c:pt idx="8">
                  <c:v>1343</c:v>
                </c:pt>
                <c:pt idx="11">
                  <c:v>1104</c:v>
                </c:pt>
                <c:pt idx="14">
                  <c:v>1076</c:v>
                </c:pt>
              </c:numCache>
            </c:numRef>
          </c:val>
          <c:extLst>
            <c:ext xmlns:c16="http://schemas.microsoft.com/office/drawing/2014/chart" uri="{C3380CC4-5D6E-409C-BE32-E72D297353CC}">
              <c16:uniqueId val="{00000001-0413-4C6A-BC05-F249D15E7B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3008</c:v>
                </c:pt>
                <c:pt idx="5">
                  <c:v>3997</c:v>
                </c:pt>
                <c:pt idx="8">
                  <c:v>5117</c:v>
                </c:pt>
                <c:pt idx="11">
                  <c:v>5753</c:v>
                </c:pt>
                <c:pt idx="14">
                  <c:v>6027</c:v>
                </c:pt>
              </c:numCache>
            </c:numRef>
          </c:val>
          <c:extLst>
            <c:ext xmlns:c16="http://schemas.microsoft.com/office/drawing/2014/chart" uri="{C3380CC4-5D6E-409C-BE32-E72D297353CC}">
              <c16:uniqueId val="{00000002-0413-4C6A-BC05-F249D15E7B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13-4C6A-BC05-F249D15E7B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13-4C6A-BC05-F249D15E7B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3-4C6A-BC05-F249D15E7B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2236</c:v>
                </c:pt>
                <c:pt idx="3">
                  <c:v>2249</c:v>
                </c:pt>
                <c:pt idx="6">
                  <c:v>2307</c:v>
                </c:pt>
                <c:pt idx="9">
                  <c:v>2452</c:v>
                </c:pt>
                <c:pt idx="12">
                  <c:v>2636</c:v>
                </c:pt>
              </c:numCache>
            </c:numRef>
          </c:val>
          <c:extLst>
            <c:ext xmlns:c16="http://schemas.microsoft.com/office/drawing/2014/chart" uri="{C3380CC4-5D6E-409C-BE32-E72D297353CC}">
              <c16:uniqueId val="{00000006-0413-4C6A-BC05-F249D15E7B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13-4C6A-BC05-F249D15E7B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1681</c:v>
                </c:pt>
                <c:pt idx="3">
                  <c:v>1480</c:v>
                </c:pt>
                <c:pt idx="6">
                  <c:v>1426</c:v>
                </c:pt>
                <c:pt idx="9">
                  <c:v>1344</c:v>
                </c:pt>
                <c:pt idx="12">
                  <c:v>1297</c:v>
                </c:pt>
              </c:numCache>
            </c:numRef>
          </c:val>
          <c:extLst>
            <c:ext xmlns:c16="http://schemas.microsoft.com/office/drawing/2014/chart" uri="{C3380CC4-5D6E-409C-BE32-E72D297353CC}">
              <c16:uniqueId val="{00000008-0413-4C6A-BC05-F249D15E7B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1186</c:v>
                </c:pt>
                <c:pt idx="3">
                  <c:v>1186</c:v>
                </c:pt>
                <c:pt idx="6">
                  <c:v>761</c:v>
                </c:pt>
                <c:pt idx="9">
                  <c:v>760</c:v>
                </c:pt>
                <c:pt idx="12">
                  <c:v>709</c:v>
                </c:pt>
              </c:numCache>
            </c:numRef>
          </c:val>
          <c:extLst>
            <c:ext xmlns:c16="http://schemas.microsoft.com/office/drawing/2014/chart" uri="{C3380CC4-5D6E-409C-BE32-E72D297353CC}">
              <c16:uniqueId val="{00000009-0413-4C6A-BC05-F249D15E7B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15434</c:v>
                </c:pt>
                <c:pt idx="3">
                  <c:v>14542</c:v>
                </c:pt>
                <c:pt idx="6">
                  <c:v>14034</c:v>
                </c:pt>
                <c:pt idx="9">
                  <c:v>12832</c:v>
                </c:pt>
                <c:pt idx="12">
                  <c:v>11515</c:v>
                </c:pt>
              </c:numCache>
            </c:numRef>
          </c:val>
          <c:extLst>
            <c:ext xmlns:c16="http://schemas.microsoft.com/office/drawing/2014/chart" uri="{C3380CC4-5D6E-409C-BE32-E72D297353CC}">
              <c16:uniqueId val="{0000000A-0413-4C6A-BC05-F249D15E7B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4163</c:v>
                </c:pt>
                <c:pt idx="2">
                  <c:v>#N/A</c:v>
                </c:pt>
                <c:pt idx="3">
                  <c:v>#N/A</c:v>
                </c:pt>
                <c:pt idx="4">
                  <c:v>2128</c:v>
                </c:pt>
                <c:pt idx="5">
                  <c:v>#N/A</c:v>
                </c:pt>
                <c:pt idx="6">
                  <c:v>#N/A</c:v>
                </c:pt>
                <c:pt idx="7">
                  <c:v>472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13-4C6A-BC05-F249D15E7B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2006</c:v>
                </c:pt>
                <c:pt idx="1">
                  <c:v>2029</c:v>
                </c:pt>
                <c:pt idx="2">
                  <c:v>2336</c:v>
                </c:pt>
              </c:numCache>
            </c:numRef>
          </c:val>
          <c:extLst>
            <c:ext xmlns:c16="http://schemas.microsoft.com/office/drawing/2014/chart" uri="{C3380CC4-5D6E-409C-BE32-E72D297353CC}">
              <c16:uniqueId val="{00000000-2DA4-4CDA-B405-F4EE62229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396</c:v>
                </c:pt>
                <c:pt idx="1">
                  <c:v>396</c:v>
                </c:pt>
                <c:pt idx="2">
                  <c:v>449</c:v>
                </c:pt>
              </c:numCache>
            </c:numRef>
          </c:val>
          <c:extLst>
            <c:ext xmlns:c16="http://schemas.microsoft.com/office/drawing/2014/chart" uri="{C3380CC4-5D6E-409C-BE32-E72D297353CC}">
              <c16:uniqueId val="{00000001-2DA4-4CDA-B405-F4EE62229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c:v>
                </c:pt>
                <c:pt idx="1">
                  <c:v>1278</c:v>
                </c:pt>
                <c:pt idx="2">
                  <c:v>1399</c:v>
                </c:pt>
              </c:numCache>
            </c:numRef>
          </c:val>
          <c:extLst>
            <c:ext xmlns:c16="http://schemas.microsoft.com/office/drawing/2014/chart" uri="{C3380CC4-5D6E-409C-BE32-E72D297353CC}">
              <c16:uniqueId val="{00000002-2DA4-4CDA-B405-F4EE62229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財政力指数については、類似団体内平均値を上回り、堅調に推移していたところ、令和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年度は、基準財政需要の増大に対し、基準財政収入の伸び悩みがあったことから、前年比０．０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今後も社会保障関係経費の増加など、厳しい財政状況が継続することを十分に認識し、歳出の徹底的な見直しに取り組むとともに、税収の徴収率向上対策など自主財源の確保に努める。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13970</xdr:rowOff>
    </xdr:from>
    <xdr:to>
      <xdr:col>23</xdr:col>
      <xdr:colOff>133350</xdr:colOff>
      <xdr:row>37</xdr:row>
      <xdr:rowOff>62230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576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113030</xdr:rowOff>
    </xdr:from>
    <xdr:to>
      <xdr:col>19</xdr:col>
      <xdr:colOff>133350</xdr:colOff>
      <xdr:row>37</xdr:row>
      <xdr:rowOff>13970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8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113030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61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104157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134620</xdr:rowOff>
    </xdr:from>
    <xdr:to>
      <xdr:col>19</xdr:col>
      <xdr:colOff>184150</xdr:colOff>
      <xdr:row>37</xdr:row>
      <xdr:rowOff>64770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74947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62230</xdr:rowOff>
    </xdr:from>
    <xdr:to>
      <xdr:col>15</xdr:col>
      <xdr:colOff>133350</xdr:colOff>
      <xdr:row>36</xdr:row>
      <xdr:rowOff>163830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2557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年度における経常収支比率は、経常一般財源について、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臨時財政対策債や地方特例交付金等の減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により増となったが、それ以上に義務的経費の増など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類似団体内平均値を上回ったことから、民間活力の活用などによるコスト縮減を図るとともに、引き続き自主財源の確保に努める。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60</xdr:row>
      <xdr:rowOff>146050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13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48623</xdr:rowOff>
    </xdr:from>
    <xdr:to>
      <xdr:col>19</xdr:col>
      <xdr:colOff>133350</xdr:colOff>
      <xdr:row>60</xdr:row>
      <xdr:rowOff>94343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6417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48623</xdr:rowOff>
    </xdr:from>
    <xdr:to>
      <xdr:col>15</xdr:col>
      <xdr:colOff>82550</xdr:colOff>
      <xdr:row>60</xdr:row>
      <xdr:rowOff>101237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6417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101237</xdr:rowOff>
    </xdr:from>
    <xdr:to>
      <xdr:col>11</xdr:col>
      <xdr:colOff>31750</xdr:colOff>
      <xdr:row>61</xdr:row>
      <xdr:rowOff>40096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8823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169273</xdr:rowOff>
    </xdr:from>
    <xdr:to>
      <xdr:col>15</xdr:col>
      <xdr:colOff>133350</xdr:colOff>
      <xdr:row>59</xdr:row>
      <xdr:rowOff>99423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109600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50437</xdr:rowOff>
    </xdr:from>
    <xdr:to>
      <xdr:col>11</xdr:col>
      <xdr:colOff>82550</xdr:colOff>
      <xdr:row>60</xdr:row>
      <xdr:rowOff>152037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136814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75673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令和５年度においては、任期の定めのない職員数の増に伴う人件費増などがあるものの、新型コロナウイルスワクチン接種に係る経費などの物件費減により前年度比</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円の減となり、全体としては類似団体内平均値を大きく下回っている。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a:t>
          </a:r>
          <a:r>
            <a:rPr kumimoji="1" lang="ja-JP" altLang="en-US" sz="1300">
              <a:latin typeface="ＭＳ ゴシック" panose="020B0609070205080204" pitchFamily="49" charset="-128"/>
              <a:ea typeface="ＭＳ ゴシック" panose="020B0609070205080204" pitchFamily="49" charset="-128"/>
            </a:rPr>
            <a:t>経費の削減、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事業の整理・統合などにより効率的かつ効果的な業務遂行と定員管理の適正化</a:t>
          </a:r>
          <a:r>
            <a:rPr kumimoji="1" lang="ja-JP" altLang="en-US" sz="1300">
              <a:latin typeface="ＭＳ ゴシック" panose="020B0609070205080204" pitchFamily="49" charset="-128"/>
              <a:ea typeface="ＭＳ ゴシック" panose="020B0609070205080204" pitchFamily="49" charset="-128"/>
            </a:rPr>
            <a:t>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72467</xdr:rowOff>
    </xdr:from>
    <xdr:to>
      <xdr:col>23</xdr:col>
      <xdr:colOff>133350</xdr:colOff>
      <xdr:row>81</xdr:row>
      <xdr:rowOff>73982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59917"/>
          <a:ext cx="8382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66646</xdr:rowOff>
    </xdr:from>
    <xdr:to>
      <xdr:col>19</xdr:col>
      <xdr:colOff>133350</xdr:colOff>
      <xdr:row>81</xdr:row>
      <xdr:rowOff>73982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4096"/>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52947</xdr:rowOff>
    </xdr:from>
    <xdr:to>
      <xdr:col>15</xdr:col>
      <xdr:colOff>82550</xdr:colOff>
      <xdr:row>81</xdr:row>
      <xdr:rowOff>66646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0397"/>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45372</xdr:rowOff>
    </xdr:from>
    <xdr:to>
      <xdr:col>11</xdr:col>
      <xdr:colOff>31750</xdr:colOff>
      <xdr:row>81</xdr:row>
      <xdr:rowOff>52947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32822"/>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21667</xdr:rowOff>
    </xdr:from>
    <xdr:to>
      <xdr:col>23</xdr:col>
      <xdr:colOff>184150</xdr:colOff>
      <xdr:row>81</xdr:row>
      <xdr:rowOff>123267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114394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3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23182</xdr:rowOff>
    </xdr:from>
    <xdr:to>
      <xdr:col>19</xdr:col>
      <xdr:colOff>184150</xdr:colOff>
      <xdr:row>81</xdr:row>
      <xdr:rowOff>124782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134959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15846</xdr:rowOff>
    </xdr:from>
    <xdr:to>
      <xdr:col>15</xdr:col>
      <xdr:colOff>133350</xdr:colOff>
      <xdr:row>81</xdr:row>
      <xdr:rowOff>117446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127623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2147</xdr:rowOff>
    </xdr:from>
    <xdr:to>
      <xdr:col>11</xdr:col>
      <xdr:colOff>82550</xdr:colOff>
      <xdr:row>81</xdr:row>
      <xdr:rowOff>103747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166022</xdr:rowOff>
    </xdr:from>
    <xdr:to>
      <xdr:col>7</xdr:col>
      <xdr:colOff>31750</xdr:colOff>
      <xdr:row>81</xdr:row>
      <xdr:rowOff>96172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106349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ラスパイレス指数については、令和５年度において、採用・退職に伴う人事異動や職員構成の変動に伴い、前年比０．１ポイントの減となっている。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今後においても継続して国の給与制度に合わせた給与水準の適正化に努めていく。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937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104422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104422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64205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人口１，０００人当たり職員数は、令和５年度において、採用数の増などの影響により、前年度比０．３６人増となっている。</a:t>
          </a:r>
        </a:p>
        <a:p>
          <a:r>
            <a:rPr kumimoji="1" lang="ja-JP" altLang="en-US" sz="1300">
              <a:latin typeface="ＭＳ Ｐゴシック" panose="020B0600070205080204" pitchFamily="50" charset="-128"/>
              <a:ea typeface="ＭＳ Ｐゴシック" panose="020B0600070205080204" pitchFamily="50" charset="-128"/>
            </a:rPr>
            <a:t>　また、本市の職員数のうち約２割が消防職員であることを踏まえると、全国・千葉県の平均値と本市の数値を単に比較することはできず、一方で類似団体の平均値は本市を上回っていることから、現状として、本市の人口に対する市職員数は少ない状態と考えられる。この状況を踏まえ、今後も引き続き、国、千葉県及び類似団体などの職員数の状況を把握し、適正な定員管理を実施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142156</xdr:rowOff>
    </xdr:from>
    <xdr:to>
      <xdr:col>81</xdr:col>
      <xdr:colOff>44450</xdr:colOff>
      <xdr:row>59</xdr:row>
      <xdr:rowOff>171111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7706"/>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142156</xdr:rowOff>
    </xdr:from>
    <xdr:to>
      <xdr:col>77</xdr:col>
      <xdr:colOff>44450</xdr:colOff>
      <xdr:row>59</xdr:row>
      <xdr:rowOff>143764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5770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134917</xdr:rowOff>
    </xdr:from>
    <xdr:to>
      <xdr:col>72</xdr:col>
      <xdr:colOff>203200</xdr:colOff>
      <xdr:row>59</xdr:row>
      <xdr:rowOff>143764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046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134917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23923"/>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120311</xdr:rowOff>
    </xdr:from>
    <xdr:to>
      <xdr:col>81</xdr:col>
      <xdr:colOff>95250</xdr:colOff>
      <xdr:row>60</xdr:row>
      <xdr:rowOff>50461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136838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91356</xdr:rowOff>
    </xdr:from>
    <xdr:to>
      <xdr:col>77</xdr:col>
      <xdr:colOff>95250</xdr:colOff>
      <xdr:row>60</xdr:row>
      <xdr:rowOff>21506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31683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92964</xdr:rowOff>
    </xdr:from>
    <xdr:to>
      <xdr:col>73</xdr:col>
      <xdr:colOff>44450</xdr:colOff>
      <xdr:row>60</xdr:row>
      <xdr:rowOff>23114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33291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84117</xdr:rowOff>
    </xdr:from>
    <xdr:to>
      <xdr:col>68</xdr:col>
      <xdr:colOff>203200</xdr:colOff>
      <xdr:row>60</xdr:row>
      <xdr:rowOff>14267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24444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近年の起債抑制による市債残高の減による地方債元利償還金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の逓減に伴い、前年比０．３ポイント改善している。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なお、類似団体内平均値を下回っているものの、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臨時財政対策債の減など財政運営における不安定要素も介在していることから、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新規起債に当たっては、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地方債の借入れと公債費の償還について、試算をしつつ、バランスの取れた地方債の借入れを行い、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151236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174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157268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36</xdr:row>
      <xdr:rowOff>163301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2946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165312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退職手当負担見込額は増となったものの、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普通交付税の増もある上、財務状況の改善による充当可能基金額の大幅増や、近年の起債抑制による地方債残高の減もあったことから、将来負担比率は－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なお、今後、施設老朽化による将来負担増も見込まれることから、起債抑制の適正化を図るとともに、基金積立を計画的に行うよう努める。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10583</xdr:rowOff>
    </xdr:from>
    <xdr:to>
      <xdr:col>72</xdr:col>
      <xdr:colOff>203200</xdr:colOff>
      <xdr:row>14</xdr:row>
      <xdr:rowOff>167428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1088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167428</xdr:rowOff>
    </xdr:from>
    <xdr:to>
      <xdr:col>68</xdr:col>
      <xdr:colOff>152400</xdr:colOff>
      <xdr:row>16</xdr:row>
      <xdr:rowOff>32851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67728"/>
          <a:ext cx="889000" cy="2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116628</xdr:rowOff>
    </xdr:from>
    <xdr:to>
      <xdr:col>68</xdr:col>
      <xdr:colOff>203200</xdr:colOff>
      <xdr:row>15</xdr:row>
      <xdr:rowOff>46778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56955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153501</xdr:rowOff>
    </xdr:from>
    <xdr:to>
      <xdr:col>64</xdr:col>
      <xdr:colOff>152400</xdr:colOff>
      <xdr:row>16</xdr:row>
      <xdr:rowOff>83651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68428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8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単独で消防本部・署を設置していることから、類似団体内平均値を上回る結果となることに加え、令和５年度においては、任期の定めのない職員数の増などの影響により、前年比０．５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今後も引き続き、給与水準の適正化に努め、定員適正化計画などに基づき、適正な定員管理を実施する。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09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41</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7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物件費に係る経常収支比率については、令和５年度においては、前年比１．１ポイント上昇している。</a:t>
          </a:r>
        </a:p>
        <a:p>
          <a:r>
            <a:rPr kumimoji="1" lang="ja-JP" altLang="en-US" sz="1300">
              <a:latin typeface="ＭＳ Ｐゴシック" panose="020B0600070205080204" pitchFamily="50" charset="-128"/>
              <a:ea typeface="ＭＳ Ｐゴシック" panose="020B0600070205080204" pitchFamily="50" charset="-128"/>
            </a:rPr>
            <a:t>　要因としては、新型コロナウイルスワクチン接種に係る委託料の減などがあったものの、デマンド交通委託料、電気料の燃料調整額の値上げに伴う増などによる影響が挙げられる。類似団体内平均値も上回っていることから、今後も業務の効率化、低コスト化を推進することにより経常経費の削減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14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7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内平均値を上回る状況にあり、近年改善傾向が見られたが、令和５年度においては地方交付税の増などにより、経常一般財源が増加したが、低所得世帯への支援の物価高騰重点支援給付金や住民税均等割りのみ課税世帯給付金の増などの影響により、前年比０．７ポイント上昇している。</a:t>
          </a:r>
        </a:p>
        <a:p>
          <a:r>
            <a:rPr kumimoji="1" lang="ja-JP" altLang="en-US" sz="1200">
              <a:latin typeface="ＭＳ Ｐゴシック" panose="020B0600070205080204" pitchFamily="50" charset="-128"/>
              <a:ea typeface="ＭＳ Ｐゴシック" panose="020B0600070205080204" pitchFamily="50" charset="-128"/>
            </a:rPr>
            <a:t>　今後も扶助費の増大が見込まれることから、給付水準や市単独事業の見直しの検討などにより適正水準を維持できるよう努める。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2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60</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4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59</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63500</xdr:rowOff>
    </xdr:from>
    <xdr:to>
      <xdr:col>24</xdr:col>
      <xdr:colOff>76200</xdr:colOff>
      <xdr:row>60</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その他に係る経常収支比率については、令和５年度において、前年比０．２ポイント上昇したものの、類似団体内平均値を下回っている。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要因としては、国民健康保険特別会計、介護保険特別会計、後期高齢者医療特別会計に係る繰出金の増などがあったことが挙げられる。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今後も繰出基準に基づく適正な繰出しと、特別会計の独立採算の原則に沿った運営により、一般会計の負担軽減に努める。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56</xdr:row>
      <xdr:rowOff>1815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1815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令和５年度において、前年比０．５ポイント低下した。新型コロナウイルス感染症対応地方創生臨時交付金を活用した「とみさと元気なまち給付金」や乳幼児及び就学等世帯支援給付金などの減が影響として挙げられる。なお、類似団体内平均値を下回っているが、引き続き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52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公債費に係る経常収支比率は、令和５年度においては、前年に償還終了となる市債が多いことや、地方交付税の増により、経常一般財源が増加したことから、前年比０．５ポイント低下している。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なお、類似団体内平均値を下回っているが、新規起債に当たっては、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地方債の借入れと公債費の償還について、試算をしつつ、バランスの取れた地方債の借入れを行い、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085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085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121285</xdr:rowOff>
    </xdr:from>
    <xdr:to>
      <xdr:col>15</xdr:col>
      <xdr:colOff>98425</xdr:colOff>
      <xdr:row>74</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08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70485</xdr:rowOff>
    </xdr:from>
    <xdr:to>
      <xdr:col>24</xdr:col>
      <xdr:colOff>76200</xdr:colOff>
      <xdr:row>75</xdr:row>
      <xdr:rowOff>635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150512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70485</xdr:rowOff>
    </xdr:from>
    <xdr:to>
      <xdr:col>15</xdr:col>
      <xdr:colOff>149225</xdr:colOff>
      <xdr:row>75</xdr:row>
      <xdr:rowOff>635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10812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公債費以外における経常収支比率については、令和５年度において、前年比２．０ポイント上昇し、類似団体内平均値を上回っている。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要因としては、地方交付税の増などにより、経常一般財源が増加したが、それ以上に義務的経費が増加したことなどが挙げられる。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72137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7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886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86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08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142980</xdr:rowOff>
    </xdr:from>
    <xdr:to>
      <xdr:col>29</xdr:col>
      <xdr:colOff>127000</xdr:colOff>
      <xdr:row>19</xdr:row>
      <xdr:rowOff>160844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48155"/>
          <a:ext cx="647700" cy="1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160844</xdr:rowOff>
    </xdr:from>
    <xdr:to>
      <xdr:col>26</xdr:col>
      <xdr:colOff>50800</xdr:colOff>
      <xdr:row>19</xdr:row>
      <xdr:rowOff>168899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66019"/>
          <a:ext cx="698500" cy="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168899</xdr:rowOff>
    </xdr:from>
    <xdr:to>
      <xdr:col>22</xdr:col>
      <xdr:colOff>114300</xdr:colOff>
      <xdr:row>20</xdr:row>
      <xdr:rowOff>11709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74074"/>
          <a:ext cx="698500" cy="1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169356</xdr:rowOff>
    </xdr:from>
    <xdr:to>
      <xdr:col>18</xdr:col>
      <xdr:colOff>177800</xdr:colOff>
      <xdr:row>20</xdr:row>
      <xdr:rowOff>11709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74531"/>
          <a:ext cx="6985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92180</xdr:rowOff>
    </xdr:from>
    <xdr:to>
      <xdr:col>29</xdr:col>
      <xdr:colOff>177800</xdr:colOff>
      <xdr:row>20</xdr:row>
      <xdr:rowOff>22330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9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110044</xdr:rowOff>
    </xdr:from>
    <xdr:to>
      <xdr:col>26</xdr:col>
      <xdr:colOff>101600</xdr:colOff>
      <xdr:row>20</xdr:row>
      <xdr:rowOff>40194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1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24971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01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118099</xdr:rowOff>
    </xdr:from>
    <xdr:to>
      <xdr:col>22</xdr:col>
      <xdr:colOff>165100</xdr:colOff>
      <xdr:row>20</xdr:row>
      <xdr:rowOff>48249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33026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132359</xdr:rowOff>
    </xdr:from>
    <xdr:to>
      <xdr:col>19</xdr:col>
      <xdr:colOff>38100</xdr:colOff>
      <xdr:row>20</xdr:row>
      <xdr:rowOff>62509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3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47286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2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118556</xdr:rowOff>
    </xdr:from>
    <xdr:to>
      <xdr:col>15</xdr:col>
      <xdr:colOff>101600</xdr:colOff>
      <xdr:row>20</xdr:row>
      <xdr:rowOff>48706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33483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100025</xdr:rowOff>
    </xdr:from>
    <xdr:to>
      <xdr:col>29</xdr:col>
      <xdr:colOff>127000</xdr:colOff>
      <xdr:row>38</xdr:row>
      <xdr:rowOff>104254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67625"/>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100025</xdr:rowOff>
    </xdr:from>
    <xdr:to>
      <xdr:col>26</xdr:col>
      <xdr:colOff>50800</xdr:colOff>
      <xdr:row>38</xdr:row>
      <xdr:rowOff>100933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7625"/>
          <a:ext cx="698500" cy="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100933</xdr:rowOff>
    </xdr:from>
    <xdr:to>
      <xdr:col>22</xdr:col>
      <xdr:colOff>114300</xdr:colOff>
      <xdr:row>38</xdr:row>
      <xdr:rowOff>101701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68533"/>
          <a:ext cx="698500" cy="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100247</xdr:rowOff>
    </xdr:from>
    <xdr:to>
      <xdr:col>18</xdr:col>
      <xdr:colOff>177800</xdr:colOff>
      <xdr:row>38</xdr:row>
      <xdr:rowOff>101701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67847"/>
          <a:ext cx="698500" cy="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53454</xdr:rowOff>
    </xdr:from>
    <xdr:to>
      <xdr:col>29</xdr:col>
      <xdr:colOff>177800</xdr:colOff>
      <xdr:row>38</xdr:row>
      <xdr:rowOff>155054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2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304931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49225</xdr:rowOff>
    </xdr:from>
    <xdr:to>
      <xdr:col>26</xdr:col>
      <xdr:colOff>101600</xdr:colOff>
      <xdr:row>38</xdr:row>
      <xdr:rowOff>150825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1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135602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60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50133</xdr:rowOff>
    </xdr:from>
    <xdr:to>
      <xdr:col>22</xdr:col>
      <xdr:colOff>165100</xdr:colOff>
      <xdr:row>38</xdr:row>
      <xdr:rowOff>151733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1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136510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50901</xdr:rowOff>
    </xdr:from>
    <xdr:to>
      <xdr:col>19</xdr:col>
      <xdr:colOff>38100</xdr:colOff>
      <xdr:row>38</xdr:row>
      <xdr:rowOff>152501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1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137278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49447</xdr:rowOff>
    </xdr:from>
    <xdr:to>
      <xdr:col>15</xdr:col>
      <xdr:colOff>101600</xdr:colOff>
      <xdr:row>38</xdr:row>
      <xdr:rowOff>151047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1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135824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0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134279</xdr:rowOff>
    </xdr:from>
    <xdr:to>
      <xdr:col>24</xdr:col>
      <xdr:colOff>63500</xdr:colOff>
      <xdr:row>38</xdr:row>
      <xdr:rowOff>158750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49379"/>
          <a:ext cx="8382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158750</xdr:rowOff>
    </xdr:from>
    <xdr:to>
      <xdr:col>19</xdr:col>
      <xdr:colOff>177800</xdr:colOff>
      <xdr:row>38</xdr:row>
      <xdr:rowOff>169995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73850"/>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169995</xdr:rowOff>
    </xdr:from>
    <xdr:to>
      <xdr:col>15</xdr:col>
      <xdr:colOff>50800</xdr:colOff>
      <xdr:row>39</xdr:row>
      <xdr:rowOff>19522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5095"/>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14895</xdr:rowOff>
    </xdr:from>
    <xdr:to>
      <xdr:col>10</xdr:col>
      <xdr:colOff>114300</xdr:colOff>
      <xdr:row>39</xdr:row>
      <xdr:rowOff>19522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01445"/>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83479</xdr:rowOff>
    </xdr:from>
    <xdr:to>
      <xdr:col>24</xdr:col>
      <xdr:colOff>114300</xdr:colOff>
      <xdr:row>39</xdr:row>
      <xdr:rowOff>13629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169856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107950</xdr:rowOff>
    </xdr:from>
    <xdr:to>
      <xdr:col>20</xdr:col>
      <xdr:colOff>38100</xdr:colOff>
      <xdr:row>39</xdr:row>
      <xdr:rowOff>38100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29227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119195</xdr:rowOff>
    </xdr:from>
    <xdr:to>
      <xdr:col>15</xdr:col>
      <xdr:colOff>101600</xdr:colOff>
      <xdr:row>39</xdr:row>
      <xdr:rowOff>49345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40472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140172</xdr:rowOff>
    </xdr:from>
    <xdr:to>
      <xdr:col>10</xdr:col>
      <xdr:colOff>165100</xdr:colOff>
      <xdr:row>39</xdr:row>
      <xdr:rowOff>70322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61449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135545</xdr:rowOff>
    </xdr:from>
    <xdr:to>
      <xdr:col>6</xdr:col>
      <xdr:colOff>38100</xdr:colOff>
      <xdr:row>39</xdr:row>
      <xdr:rowOff>65695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56822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105477</xdr:rowOff>
    </xdr:from>
    <xdr:to>
      <xdr:col>24</xdr:col>
      <xdr:colOff>63500</xdr:colOff>
      <xdr:row>58</xdr:row>
      <xdr:rowOff>111285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49577"/>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105477</xdr:rowOff>
    </xdr:from>
    <xdr:to>
      <xdr:col>19</xdr:col>
      <xdr:colOff>177800</xdr:colOff>
      <xdr:row>58</xdr:row>
      <xdr:rowOff>111451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49577"/>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111451</xdr:rowOff>
    </xdr:from>
    <xdr:to>
      <xdr:col>15</xdr:col>
      <xdr:colOff>50800</xdr:colOff>
      <xdr:row>58</xdr:row>
      <xdr:rowOff>123992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5555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123992</xdr:rowOff>
    </xdr:from>
    <xdr:to>
      <xdr:col>10</xdr:col>
      <xdr:colOff>114300</xdr:colOff>
      <xdr:row>58</xdr:row>
      <xdr:rowOff>131648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68092"/>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60485</xdr:rowOff>
    </xdr:from>
    <xdr:to>
      <xdr:col>24</xdr:col>
      <xdr:colOff>114300</xdr:colOff>
      <xdr:row>58</xdr:row>
      <xdr:rowOff>162085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146862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54677</xdr:rowOff>
    </xdr:from>
    <xdr:to>
      <xdr:col>20</xdr:col>
      <xdr:colOff>38100</xdr:colOff>
      <xdr:row>58</xdr:row>
      <xdr:rowOff>156277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147404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60651</xdr:rowOff>
    </xdr:from>
    <xdr:to>
      <xdr:col>15</xdr:col>
      <xdr:colOff>101600</xdr:colOff>
      <xdr:row>58</xdr:row>
      <xdr:rowOff>162251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153378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73192</xdr:rowOff>
    </xdr:from>
    <xdr:to>
      <xdr:col>10</xdr:col>
      <xdr:colOff>165100</xdr:colOff>
      <xdr:row>59</xdr:row>
      <xdr:rowOff>3342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165919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80848</xdr:rowOff>
    </xdr:from>
    <xdr:to>
      <xdr:col>6</xdr:col>
      <xdr:colOff>38100</xdr:colOff>
      <xdr:row>59</xdr:row>
      <xdr:rowOff>10998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21761</xdr:rowOff>
    </xdr:from>
    <xdr:to>
      <xdr:col>24</xdr:col>
      <xdr:colOff>63500</xdr:colOff>
      <xdr:row>79</xdr:row>
      <xdr:rowOff>24752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6311"/>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24752</xdr:rowOff>
    </xdr:from>
    <xdr:to>
      <xdr:col>19</xdr:col>
      <xdr:colOff>177800</xdr:colOff>
      <xdr:row>79</xdr:row>
      <xdr:rowOff>28487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930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26867</xdr:rowOff>
    </xdr:from>
    <xdr:to>
      <xdr:col>15</xdr:col>
      <xdr:colOff>50800</xdr:colOff>
      <xdr:row>79</xdr:row>
      <xdr:rowOff>28487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71417"/>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26867</xdr:rowOff>
    </xdr:from>
    <xdr:to>
      <xdr:col>10</xdr:col>
      <xdr:colOff>114300</xdr:colOff>
      <xdr:row>79</xdr:row>
      <xdr:rowOff>32201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14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142411</xdr:rowOff>
    </xdr:from>
    <xdr:to>
      <xdr:col>24</xdr:col>
      <xdr:colOff>114300</xdr:colOff>
      <xdr:row>79</xdr:row>
      <xdr:rowOff>72561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57338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145402</xdr:rowOff>
    </xdr:from>
    <xdr:to>
      <xdr:col>20</xdr:col>
      <xdr:colOff>38100</xdr:colOff>
      <xdr:row>79</xdr:row>
      <xdr:rowOff>75552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66679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149137</xdr:rowOff>
    </xdr:from>
    <xdr:to>
      <xdr:col>15</xdr:col>
      <xdr:colOff>101600</xdr:colOff>
      <xdr:row>79</xdr:row>
      <xdr:rowOff>79287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70414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147517</xdr:rowOff>
    </xdr:from>
    <xdr:to>
      <xdr:col>10</xdr:col>
      <xdr:colOff>165100</xdr:colOff>
      <xdr:row>79</xdr:row>
      <xdr:rowOff>77667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68794</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152851</xdr:rowOff>
    </xdr:from>
    <xdr:to>
      <xdr:col>6</xdr:col>
      <xdr:colOff>38100</xdr:colOff>
      <xdr:row>79</xdr:row>
      <xdr:rowOff>83001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74128</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144227</xdr:rowOff>
    </xdr:from>
    <xdr:to>
      <xdr:col>24</xdr:col>
      <xdr:colOff>63500</xdr:colOff>
      <xdr:row>97</xdr:row>
      <xdr:rowOff>40464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03427"/>
          <a:ext cx="838200" cy="6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143723</xdr:rowOff>
    </xdr:from>
    <xdr:to>
      <xdr:col>19</xdr:col>
      <xdr:colOff>177800</xdr:colOff>
      <xdr:row>97</xdr:row>
      <xdr:rowOff>40464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02923"/>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143723</xdr:rowOff>
    </xdr:from>
    <xdr:to>
      <xdr:col>15</xdr:col>
      <xdr:colOff>50800</xdr:colOff>
      <xdr:row>97</xdr:row>
      <xdr:rowOff>155321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2923"/>
          <a:ext cx="889000" cy="18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155321</xdr:rowOff>
    </xdr:from>
    <xdr:to>
      <xdr:col>10</xdr:col>
      <xdr:colOff>114300</xdr:colOff>
      <xdr:row>98</xdr:row>
      <xdr:rowOff>21048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5971"/>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93427</xdr:rowOff>
    </xdr:from>
    <xdr:to>
      <xdr:col>24</xdr:col>
      <xdr:colOff>114300</xdr:colOff>
      <xdr:row>97</xdr:row>
      <xdr:rowOff>23577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71854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161114</xdr:rowOff>
    </xdr:from>
    <xdr:to>
      <xdr:col>20</xdr:col>
      <xdr:colOff>38100</xdr:colOff>
      <xdr:row>97</xdr:row>
      <xdr:rowOff>91264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92923</xdr:rowOff>
    </xdr:from>
    <xdr:to>
      <xdr:col>15</xdr:col>
      <xdr:colOff>101600</xdr:colOff>
      <xdr:row>97</xdr:row>
      <xdr:rowOff>23073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14200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104521</xdr:rowOff>
    </xdr:from>
    <xdr:to>
      <xdr:col>10</xdr:col>
      <xdr:colOff>165100</xdr:colOff>
      <xdr:row>98</xdr:row>
      <xdr:rowOff>34671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25798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141698</xdr:rowOff>
    </xdr:from>
    <xdr:to>
      <xdr:col>6</xdr:col>
      <xdr:colOff>38100</xdr:colOff>
      <xdr:row>98</xdr:row>
      <xdr:rowOff>71848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62975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97428</xdr:rowOff>
    </xdr:from>
    <xdr:to>
      <xdr:col>55</xdr:col>
      <xdr:colOff>0</xdr:colOff>
      <xdr:row>38</xdr:row>
      <xdr:rowOff>106400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12528"/>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80260</xdr:rowOff>
    </xdr:from>
    <xdr:to>
      <xdr:col>50</xdr:col>
      <xdr:colOff>114300</xdr:colOff>
      <xdr:row>38</xdr:row>
      <xdr:rowOff>97428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95360"/>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85293</xdr:rowOff>
    </xdr:from>
    <xdr:to>
      <xdr:col>45</xdr:col>
      <xdr:colOff>177800</xdr:colOff>
      <xdr:row>38</xdr:row>
      <xdr:rowOff>80260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57493"/>
          <a:ext cx="889000" cy="33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85293</xdr:rowOff>
    </xdr:from>
    <xdr:to>
      <xdr:col>41</xdr:col>
      <xdr:colOff>50800</xdr:colOff>
      <xdr:row>38</xdr:row>
      <xdr:rowOff>141780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57493"/>
          <a:ext cx="889000" cy="3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55600</xdr:rowOff>
    </xdr:from>
    <xdr:to>
      <xdr:col>55</xdr:col>
      <xdr:colOff>50800</xdr:colOff>
      <xdr:row>38</xdr:row>
      <xdr:rowOff>157200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141977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46628</xdr:rowOff>
    </xdr:from>
    <xdr:to>
      <xdr:col>50</xdr:col>
      <xdr:colOff>165100</xdr:colOff>
      <xdr:row>38</xdr:row>
      <xdr:rowOff>148228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139355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29460</xdr:rowOff>
    </xdr:from>
    <xdr:to>
      <xdr:col>46</xdr:col>
      <xdr:colOff>38100</xdr:colOff>
      <xdr:row>38</xdr:row>
      <xdr:rowOff>131060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122187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3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34493</xdr:rowOff>
    </xdr:from>
    <xdr:to>
      <xdr:col>41</xdr:col>
      <xdr:colOff>101600</xdr:colOff>
      <xdr:row>36</xdr:row>
      <xdr:rowOff>136093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127220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9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90980</xdr:rowOff>
    </xdr:from>
    <xdr:to>
      <xdr:col>36</xdr:col>
      <xdr:colOff>165100</xdr:colOff>
      <xdr:row>39</xdr:row>
      <xdr:rowOff>21130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88457</xdr:rowOff>
    </xdr:from>
    <xdr:to>
      <xdr:col>55</xdr:col>
      <xdr:colOff>0</xdr:colOff>
      <xdr:row>58</xdr:row>
      <xdr:rowOff>102342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2557"/>
          <a:ext cx="8382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70448</xdr:rowOff>
    </xdr:from>
    <xdr:to>
      <xdr:col>50</xdr:col>
      <xdr:colOff>114300</xdr:colOff>
      <xdr:row>58</xdr:row>
      <xdr:rowOff>88457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4548"/>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70448</xdr:rowOff>
    </xdr:from>
    <xdr:to>
      <xdr:col>45</xdr:col>
      <xdr:colOff>177800</xdr:colOff>
      <xdr:row>58</xdr:row>
      <xdr:rowOff>71155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4548"/>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71155</xdr:rowOff>
    </xdr:from>
    <xdr:to>
      <xdr:col>41</xdr:col>
      <xdr:colOff>50800</xdr:colOff>
      <xdr:row>58</xdr:row>
      <xdr:rowOff>88784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5255"/>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51542</xdr:rowOff>
    </xdr:from>
    <xdr:to>
      <xdr:col>55</xdr:col>
      <xdr:colOff>50800</xdr:colOff>
      <xdr:row>58</xdr:row>
      <xdr:rowOff>153142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137919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37657</xdr:rowOff>
    </xdr:from>
    <xdr:to>
      <xdr:col>50</xdr:col>
      <xdr:colOff>165100</xdr:colOff>
      <xdr:row>58</xdr:row>
      <xdr:rowOff>139257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130384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19648</xdr:rowOff>
    </xdr:from>
    <xdr:to>
      <xdr:col>46</xdr:col>
      <xdr:colOff>38100</xdr:colOff>
      <xdr:row>58</xdr:row>
      <xdr:rowOff>121248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112375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20355</xdr:rowOff>
    </xdr:from>
    <xdr:to>
      <xdr:col>41</xdr:col>
      <xdr:colOff>101600</xdr:colOff>
      <xdr:row>58</xdr:row>
      <xdr:rowOff>121955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113082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5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37984</xdr:rowOff>
    </xdr:from>
    <xdr:to>
      <xdr:col>36</xdr:col>
      <xdr:colOff>165100</xdr:colOff>
      <xdr:row>58</xdr:row>
      <xdr:rowOff>139584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101639</xdr:rowOff>
    </xdr:from>
    <xdr:to>
      <xdr:col>55</xdr:col>
      <xdr:colOff>0</xdr:colOff>
      <xdr:row>79</xdr:row>
      <xdr:rowOff>6705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4739"/>
          <a:ext cx="8382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101639</xdr:rowOff>
    </xdr:from>
    <xdr:to>
      <xdr:col>50</xdr:col>
      <xdr:colOff>114300</xdr:colOff>
      <xdr:row>78</xdr:row>
      <xdr:rowOff>170802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4739"/>
          <a:ext cx="889000" cy="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170802</xdr:rowOff>
    </xdr:from>
    <xdr:to>
      <xdr:col>45</xdr:col>
      <xdr:colOff>177800</xdr:colOff>
      <xdr:row>79</xdr:row>
      <xdr:rowOff>42202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3902"/>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61150</xdr:rowOff>
    </xdr:from>
    <xdr:to>
      <xdr:col>41</xdr:col>
      <xdr:colOff>50800</xdr:colOff>
      <xdr:row>79</xdr:row>
      <xdr:rowOff>42202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34250"/>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127355</xdr:rowOff>
    </xdr:from>
    <xdr:to>
      <xdr:col>55</xdr:col>
      <xdr:colOff>50800</xdr:colOff>
      <xdr:row>79</xdr:row>
      <xdr:rowOff>57505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42282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50839</xdr:rowOff>
    </xdr:from>
    <xdr:to>
      <xdr:col>50</xdr:col>
      <xdr:colOff>165100</xdr:colOff>
      <xdr:row>78</xdr:row>
      <xdr:rowOff>152439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143566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1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120002</xdr:rowOff>
    </xdr:from>
    <xdr:to>
      <xdr:col>46</xdr:col>
      <xdr:colOff>38100</xdr:colOff>
      <xdr:row>79</xdr:row>
      <xdr:rowOff>50152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41279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162852</xdr:rowOff>
    </xdr:from>
    <xdr:to>
      <xdr:col>41</xdr:col>
      <xdr:colOff>101600</xdr:colOff>
      <xdr:row>79</xdr:row>
      <xdr:rowOff>93002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84129</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2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10350</xdr:rowOff>
    </xdr:from>
    <xdr:to>
      <xdr:col>36</xdr:col>
      <xdr:colOff>165100</xdr:colOff>
      <xdr:row>78</xdr:row>
      <xdr:rowOff>111950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103077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114720</xdr:rowOff>
    </xdr:from>
    <xdr:to>
      <xdr:col>55</xdr:col>
      <xdr:colOff>0</xdr:colOff>
      <xdr:row>98</xdr:row>
      <xdr:rowOff>118371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6820"/>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113770</xdr:rowOff>
    </xdr:from>
    <xdr:to>
      <xdr:col>50</xdr:col>
      <xdr:colOff>114300</xdr:colOff>
      <xdr:row>98</xdr:row>
      <xdr:rowOff>114720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5870"/>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113770</xdr:rowOff>
    </xdr:from>
    <xdr:to>
      <xdr:col>45</xdr:col>
      <xdr:colOff>177800</xdr:colOff>
      <xdr:row>98</xdr:row>
      <xdr:rowOff>121076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5870"/>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121076</xdr:rowOff>
    </xdr:from>
    <xdr:to>
      <xdr:col>41</xdr:col>
      <xdr:colOff>50800</xdr:colOff>
      <xdr:row>98</xdr:row>
      <xdr:rowOff>124208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3176"/>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67571</xdr:rowOff>
    </xdr:from>
    <xdr:to>
      <xdr:col>55</xdr:col>
      <xdr:colOff>50800</xdr:colOff>
      <xdr:row>98</xdr:row>
      <xdr:rowOff>169171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153948</xdr:rowOff>
    </xdr:from>
    <xdr:ext cx="469744"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63920</xdr:rowOff>
    </xdr:from>
    <xdr:to>
      <xdr:col>50</xdr:col>
      <xdr:colOff>165100</xdr:colOff>
      <xdr:row>98</xdr:row>
      <xdr:rowOff>165520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62970</xdr:rowOff>
    </xdr:from>
    <xdr:to>
      <xdr:col>46</xdr:col>
      <xdr:colOff>38100</xdr:colOff>
      <xdr:row>98</xdr:row>
      <xdr:rowOff>164570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155697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70276</xdr:rowOff>
    </xdr:from>
    <xdr:to>
      <xdr:col>41</xdr:col>
      <xdr:colOff>101600</xdr:colOff>
      <xdr:row>99</xdr:row>
      <xdr:rowOff>426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163003</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73408</xdr:rowOff>
    </xdr:from>
    <xdr:to>
      <xdr:col>36</xdr:col>
      <xdr:colOff>165100</xdr:colOff>
      <xdr:row>99</xdr:row>
      <xdr:rowOff>3558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166135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6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43777</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032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19177</xdr:rowOff>
    </xdr:from>
    <xdr:to>
      <xdr:col>76</xdr:col>
      <xdr:colOff>114300</xdr:colOff>
      <xdr:row>39</xdr:row>
      <xdr:rowOff>43777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5727"/>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12903</xdr:rowOff>
    </xdr:from>
    <xdr:to>
      <xdr:col>71</xdr:col>
      <xdr:colOff>177800</xdr:colOff>
      <xdr:row>39</xdr:row>
      <xdr:rowOff>19177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945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164427</xdr:rowOff>
    </xdr:from>
    <xdr:to>
      <xdr:col>76</xdr:col>
      <xdr:colOff>165100</xdr:colOff>
      <xdr:row>39</xdr:row>
      <xdr:rowOff>94577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85704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2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139827</xdr:rowOff>
    </xdr:from>
    <xdr:to>
      <xdr:col>72</xdr:col>
      <xdr:colOff>38100</xdr:colOff>
      <xdr:row>39</xdr:row>
      <xdr:rowOff>69977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61104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133553</xdr:rowOff>
    </xdr:from>
    <xdr:to>
      <xdr:col>67</xdr:col>
      <xdr:colOff>101600</xdr:colOff>
      <xdr:row>39</xdr:row>
      <xdr:rowOff>63703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54830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61016</xdr:rowOff>
    </xdr:from>
    <xdr:to>
      <xdr:col>85</xdr:col>
      <xdr:colOff>127000</xdr:colOff>
      <xdr:row>78</xdr:row>
      <xdr:rowOff>62148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34116"/>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60455</xdr:rowOff>
    </xdr:from>
    <xdr:to>
      <xdr:col>81</xdr:col>
      <xdr:colOff>50800</xdr:colOff>
      <xdr:row>78</xdr:row>
      <xdr:rowOff>61016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3355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60455</xdr:rowOff>
    </xdr:from>
    <xdr:to>
      <xdr:col>76</xdr:col>
      <xdr:colOff>114300</xdr:colOff>
      <xdr:row>78</xdr:row>
      <xdr:rowOff>61432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33555"/>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61148</xdr:rowOff>
    </xdr:from>
    <xdr:to>
      <xdr:col>71</xdr:col>
      <xdr:colOff>177800</xdr:colOff>
      <xdr:row>78</xdr:row>
      <xdr:rowOff>61432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3424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11348</xdr:rowOff>
    </xdr:from>
    <xdr:to>
      <xdr:col>85</xdr:col>
      <xdr:colOff>177800</xdr:colOff>
      <xdr:row>78</xdr:row>
      <xdr:rowOff>112948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97725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10216</xdr:rowOff>
    </xdr:from>
    <xdr:to>
      <xdr:col>81</xdr:col>
      <xdr:colOff>101600</xdr:colOff>
      <xdr:row>78</xdr:row>
      <xdr:rowOff>111816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102943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9655</xdr:rowOff>
    </xdr:from>
    <xdr:to>
      <xdr:col>76</xdr:col>
      <xdr:colOff>165100</xdr:colOff>
      <xdr:row>78</xdr:row>
      <xdr:rowOff>111255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102382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10632</xdr:rowOff>
    </xdr:from>
    <xdr:to>
      <xdr:col>72</xdr:col>
      <xdr:colOff>38100</xdr:colOff>
      <xdr:row>78</xdr:row>
      <xdr:rowOff>112232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103359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10348</xdr:rowOff>
    </xdr:from>
    <xdr:to>
      <xdr:col>67</xdr:col>
      <xdr:colOff>101600</xdr:colOff>
      <xdr:row>78</xdr:row>
      <xdr:rowOff>111948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103075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7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70300</xdr:rowOff>
    </xdr:from>
    <xdr:to>
      <xdr:col>85</xdr:col>
      <xdr:colOff>127000</xdr:colOff>
      <xdr:row>98</xdr:row>
      <xdr:rowOff>108158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2400"/>
          <a:ext cx="838200" cy="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69735</xdr:rowOff>
    </xdr:from>
    <xdr:to>
      <xdr:col>81</xdr:col>
      <xdr:colOff>50800</xdr:colOff>
      <xdr:row>98</xdr:row>
      <xdr:rowOff>70300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183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69735</xdr:rowOff>
    </xdr:from>
    <xdr:to>
      <xdr:col>76</xdr:col>
      <xdr:colOff>114300</xdr:colOff>
      <xdr:row>98</xdr:row>
      <xdr:rowOff>98341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1835"/>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98341</xdr:rowOff>
    </xdr:from>
    <xdr:to>
      <xdr:col>71</xdr:col>
      <xdr:colOff>177800</xdr:colOff>
      <xdr:row>98</xdr:row>
      <xdr:rowOff>120957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0441"/>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57358</xdr:rowOff>
    </xdr:from>
    <xdr:to>
      <xdr:col>85</xdr:col>
      <xdr:colOff>177800</xdr:colOff>
      <xdr:row>98</xdr:row>
      <xdr:rowOff>158958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143735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19500</xdr:rowOff>
    </xdr:from>
    <xdr:to>
      <xdr:col>81</xdr:col>
      <xdr:colOff>101600</xdr:colOff>
      <xdr:row>98</xdr:row>
      <xdr:rowOff>121100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112227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18935</xdr:rowOff>
    </xdr:from>
    <xdr:to>
      <xdr:col>76</xdr:col>
      <xdr:colOff>165100</xdr:colOff>
      <xdr:row>98</xdr:row>
      <xdr:rowOff>120535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111662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47541</xdr:rowOff>
    </xdr:from>
    <xdr:to>
      <xdr:col>72</xdr:col>
      <xdr:colOff>38100</xdr:colOff>
      <xdr:row>98</xdr:row>
      <xdr:rowOff>149141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140268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70157</xdr:rowOff>
    </xdr:from>
    <xdr:to>
      <xdr:col>67</xdr:col>
      <xdr:colOff>101600</xdr:colOff>
      <xdr:row>99</xdr:row>
      <xdr:rowOff>307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162884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42011</xdr:rowOff>
    </xdr:from>
    <xdr:to>
      <xdr:col>116</xdr:col>
      <xdr:colOff>63500</xdr:colOff>
      <xdr:row>39</xdr:row>
      <xdr:rowOff>42450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856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42450</xdr:rowOff>
    </xdr:from>
    <xdr:to>
      <xdr:col>111</xdr:col>
      <xdr:colOff>177800</xdr:colOff>
      <xdr:row>39</xdr:row>
      <xdr:rowOff>43155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900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43155</xdr:rowOff>
    </xdr:from>
    <xdr:to>
      <xdr:col>107</xdr:col>
      <xdr:colOff>50800</xdr:colOff>
      <xdr:row>39</xdr:row>
      <xdr:rowOff>43879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2970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40487</xdr:rowOff>
    </xdr:from>
    <xdr:to>
      <xdr:col>102</xdr:col>
      <xdr:colOff>114300</xdr:colOff>
      <xdr:row>39</xdr:row>
      <xdr:rowOff>43879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703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162661</xdr:rowOff>
    </xdr:from>
    <xdr:to>
      <xdr:col>116</xdr:col>
      <xdr:colOff>114300</xdr:colOff>
      <xdr:row>39</xdr:row>
      <xdr:rowOff>92811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77588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2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163100</xdr:rowOff>
    </xdr:from>
    <xdr:to>
      <xdr:col>112</xdr:col>
      <xdr:colOff>38100</xdr:colOff>
      <xdr:row>39</xdr:row>
      <xdr:rowOff>93250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84377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163805</xdr:rowOff>
    </xdr:from>
    <xdr:to>
      <xdr:col>107</xdr:col>
      <xdr:colOff>101600</xdr:colOff>
      <xdr:row>39</xdr:row>
      <xdr:rowOff>93955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85082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85806</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161137</xdr:rowOff>
    </xdr:from>
    <xdr:to>
      <xdr:col>98</xdr:col>
      <xdr:colOff>38100</xdr:colOff>
      <xdr:row>39</xdr:row>
      <xdr:rowOff>91287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82414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118875</xdr:rowOff>
    </xdr:from>
    <xdr:to>
      <xdr:col>116</xdr:col>
      <xdr:colOff>63500</xdr:colOff>
      <xdr:row>58</xdr:row>
      <xdr:rowOff>118989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6297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118875</xdr:rowOff>
    </xdr:from>
    <xdr:to>
      <xdr:col>111</xdr:col>
      <xdr:colOff>177800</xdr:colOff>
      <xdr:row>58</xdr:row>
      <xdr:rowOff>118875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62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118875</xdr:rowOff>
    </xdr:from>
    <xdr:to>
      <xdr:col>107</xdr:col>
      <xdr:colOff>50800</xdr:colOff>
      <xdr:row>58</xdr:row>
      <xdr:rowOff>119149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6297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119149</xdr:rowOff>
    </xdr:from>
    <xdr:to>
      <xdr:col>102</xdr:col>
      <xdr:colOff>114300</xdr:colOff>
      <xdr:row>58</xdr:row>
      <xdr:rowOff>119218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6324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68189</xdr:rowOff>
    </xdr:from>
    <xdr:to>
      <xdr:col>116</xdr:col>
      <xdr:colOff>114300</xdr:colOff>
      <xdr:row>58</xdr:row>
      <xdr:rowOff>169789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154566</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68075</xdr:rowOff>
    </xdr:from>
    <xdr:to>
      <xdr:col>112</xdr:col>
      <xdr:colOff>38100</xdr:colOff>
      <xdr:row>58</xdr:row>
      <xdr:rowOff>169675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160802</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0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68075</xdr:rowOff>
    </xdr:from>
    <xdr:to>
      <xdr:col>107</xdr:col>
      <xdr:colOff>101600</xdr:colOff>
      <xdr:row>58</xdr:row>
      <xdr:rowOff>169675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160802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0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68349</xdr:rowOff>
    </xdr:from>
    <xdr:to>
      <xdr:col>102</xdr:col>
      <xdr:colOff>165100</xdr:colOff>
      <xdr:row>58</xdr:row>
      <xdr:rowOff>169949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05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68418</xdr:rowOff>
    </xdr:from>
    <xdr:to>
      <xdr:col>98</xdr:col>
      <xdr:colOff>38100</xdr:colOff>
      <xdr:row>58</xdr:row>
      <xdr:rowOff>170018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161145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43548</xdr:rowOff>
    </xdr:from>
    <xdr:to>
      <xdr:col>116</xdr:col>
      <xdr:colOff>63500</xdr:colOff>
      <xdr:row>79</xdr:row>
      <xdr:rowOff>55524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88098"/>
          <a:ext cx="8382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55524</xdr:rowOff>
    </xdr:from>
    <xdr:to>
      <xdr:col>111</xdr:col>
      <xdr:colOff>177800</xdr:colOff>
      <xdr:row>79</xdr:row>
      <xdr:rowOff>68287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60007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68287</xdr:rowOff>
    </xdr:from>
    <xdr:to>
      <xdr:col>107</xdr:col>
      <xdr:colOff>50800</xdr:colOff>
      <xdr:row>79</xdr:row>
      <xdr:rowOff>73837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61283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73837</xdr:rowOff>
    </xdr:from>
    <xdr:to>
      <xdr:col>102</xdr:col>
      <xdr:colOff>114300</xdr:colOff>
      <xdr:row>79</xdr:row>
      <xdr:rowOff>96686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618387"/>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164198</xdr:rowOff>
    </xdr:from>
    <xdr:to>
      <xdr:col>116</xdr:col>
      <xdr:colOff>114300</xdr:colOff>
      <xdr:row>79</xdr:row>
      <xdr:rowOff>94348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79125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4724</xdr:rowOff>
    </xdr:from>
    <xdr:to>
      <xdr:col>112</xdr:col>
      <xdr:colOff>38100</xdr:colOff>
      <xdr:row>79</xdr:row>
      <xdr:rowOff>106324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5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97451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6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17487</xdr:rowOff>
    </xdr:from>
    <xdr:to>
      <xdr:col>107</xdr:col>
      <xdr:colOff>101600</xdr:colOff>
      <xdr:row>79</xdr:row>
      <xdr:rowOff>119087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110214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6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23037</xdr:rowOff>
    </xdr:from>
    <xdr:to>
      <xdr:col>102</xdr:col>
      <xdr:colOff>165100</xdr:colOff>
      <xdr:row>79</xdr:row>
      <xdr:rowOff>124637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115764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6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45886</xdr:rowOff>
    </xdr:from>
    <xdr:to>
      <xdr:col>98</xdr:col>
      <xdr:colOff>38100</xdr:colOff>
      <xdr:row>79</xdr:row>
      <xdr:rowOff>147486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9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138613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6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令和５年度における歳出決算総額は、住民一人当たり３５６，９２２円、前年度比１６，２８５円の減となった。</a:t>
          </a:r>
        </a:p>
        <a:p>
          <a:r>
            <a:rPr kumimoji="1" lang="ja-JP" altLang="en-US" sz="1300">
              <a:latin typeface="ＭＳ Ｐゴシック" panose="020B0600070205080204" pitchFamily="50" charset="-128"/>
              <a:ea typeface="ＭＳ Ｐゴシック" panose="020B0600070205080204" pitchFamily="50" charset="-128"/>
            </a:rPr>
            <a:t>　主な構成項目では、扶助費については、低所得世帯への支援の物価高騰重点支援給付金や住民税均等割りのみ課税世帯給付金の増などの影響により、住民一人当たり１０４，４０６ 円となっており、前年比８，８８３円の増となった。</a:t>
          </a: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補助費等については、新型コロナウイルス感染症対応地方創生臨時交付金を活用した「とみさと元気なまち給付金」や乳幼児及び就学等世帯支援給付金などの減により、住民一人当たり２８，７４０ 円となっており、前年比２，３５５円の減となった。</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７２，４９８円となっており、任期の定めのない職員数の増などにより前年比２，２４８円の増となったが、類似団体内平均値を下回った。今後も引き続き、給与水準の適正化に努め、定員適正化計画などに基づき、適正な定員管理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94171</xdr:rowOff>
    </xdr:from>
    <xdr:to>
      <xdr:col>24</xdr:col>
      <xdr:colOff>63500</xdr:colOff>
      <xdr:row>37</xdr:row>
      <xdr:rowOff>101791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78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101791</xdr:rowOff>
    </xdr:from>
    <xdr:to>
      <xdr:col>19</xdr:col>
      <xdr:colOff>177800</xdr:colOff>
      <xdr:row>37</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544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109220</xdr:rowOff>
    </xdr:from>
    <xdr:to>
      <xdr:col>15</xdr:col>
      <xdr:colOff>50800</xdr:colOff>
      <xdr:row>37</xdr:row>
      <xdr:rowOff>123889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109220</xdr:rowOff>
    </xdr:from>
    <xdr:to>
      <xdr:col>10</xdr:col>
      <xdr:colOff>114300</xdr:colOff>
      <xdr:row>37</xdr:row>
      <xdr:rowOff>123889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43371</xdr:rowOff>
    </xdr:from>
    <xdr:to>
      <xdr:col>24</xdr:col>
      <xdr:colOff>114300</xdr:colOff>
      <xdr:row>37</xdr:row>
      <xdr:rowOff>144971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129748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50991</xdr:rowOff>
    </xdr:from>
    <xdr:to>
      <xdr:col>20</xdr:col>
      <xdr:colOff>38100</xdr:colOff>
      <xdr:row>37</xdr:row>
      <xdr:rowOff>152591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58420</xdr:rowOff>
    </xdr:from>
    <xdr:to>
      <xdr:col>15</xdr:col>
      <xdr:colOff>101600</xdr:colOff>
      <xdr:row>37</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73089</xdr:rowOff>
    </xdr:from>
    <xdr:to>
      <xdr:col>10</xdr:col>
      <xdr:colOff>165100</xdr:colOff>
      <xdr:row>38</xdr:row>
      <xdr:rowOff>3239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165816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58420</xdr:rowOff>
    </xdr:from>
    <xdr:to>
      <xdr:col>6</xdr:col>
      <xdr:colOff>38100</xdr:colOff>
      <xdr:row>37</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125970</xdr:rowOff>
    </xdr:from>
    <xdr:to>
      <xdr:col>24</xdr:col>
      <xdr:colOff>63500</xdr:colOff>
      <xdr:row>58</xdr:row>
      <xdr:rowOff>145310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70070"/>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125970</xdr:rowOff>
    </xdr:from>
    <xdr:to>
      <xdr:col>19</xdr:col>
      <xdr:colOff>177800</xdr:colOff>
      <xdr:row>58</xdr:row>
      <xdr:rowOff>135906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70070"/>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25855</xdr:rowOff>
    </xdr:from>
    <xdr:to>
      <xdr:col>15</xdr:col>
      <xdr:colOff>50800</xdr:colOff>
      <xdr:row>58</xdr:row>
      <xdr:rowOff>135906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9955"/>
          <a:ext cx="889000" cy="1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25855</xdr:rowOff>
    </xdr:from>
    <xdr:to>
      <xdr:col>10</xdr:col>
      <xdr:colOff>114300</xdr:colOff>
      <xdr:row>58</xdr:row>
      <xdr:rowOff>166415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9955"/>
          <a:ext cx="889000" cy="1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94510</xdr:rowOff>
    </xdr:from>
    <xdr:to>
      <xdr:col>24</xdr:col>
      <xdr:colOff>114300</xdr:colOff>
      <xdr:row>59</xdr:row>
      <xdr:rowOff>24660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75170</xdr:rowOff>
    </xdr:from>
    <xdr:to>
      <xdr:col>20</xdr:col>
      <xdr:colOff>38100</xdr:colOff>
      <xdr:row>59</xdr:row>
      <xdr:rowOff>5320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85106</xdr:rowOff>
    </xdr:from>
    <xdr:to>
      <xdr:col>15</xdr:col>
      <xdr:colOff>101600</xdr:colOff>
      <xdr:row>59</xdr:row>
      <xdr:rowOff>15256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146505</xdr:rowOff>
    </xdr:from>
    <xdr:to>
      <xdr:col>10</xdr:col>
      <xdr:colOff>165100</xdr:colOff>
      <xdr:row>58</xdr:row>
      <xdr:rowOff>76655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67782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1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115615</xdr:rowOff>
    </xdr:from>
    <xdr:to>
      <xdr:col>6</xdr:col>
      <xdr:colOff>38100</xdr:colOff>
      <xdr:row>59</xdr:row>
      <xdr:rowOff>45765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42645</xdr:rowOff>
    </xdr:from>
    <xdr:to>
      <xdr:col>24</xdr:col>
      <xdr:colOff>63500</xdr:colOff>
      <xdr:row>77</xdr:row>
      <xdr:rowOff>74544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4295"/>
          <a:ext cx="838200" cy="3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55145</xdr:rowOff>
    </xdr:from>
    <xdr:to>
      <xdr:col>19</xdr:col>
      <xdr:colOff>177800</xdr:colOff>
      <xdr:row>77</xdr:row>
      <xdr:rowOff>74544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56795"/>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55145</xdr:rowOff>
    </xdr:from>
    <xdr:to>
      <xdr:col>15</xdr:col>
      <xdr:colOff>50800</xdr:colOff>
      <xdr:row>78</xdr:row>
      <xdr:rowOff>12233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6795"/>
          <a:ext cx="889000" cy="1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12233</xdr:rowOff>
    </xdr:from>
    <xdr:to>
      <xdr:col>10</xdr:col>
      <xdr:colOff>114300</xdr:colOff>
      <xdr:row>78</xdr:row>
      <xdr:rowOff>51493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85333"/>
          <a:ext cx="8890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163295</xdr:rowOff>
    </xdr:from>
    <xdr:to>
      <xdr:col>24</xdr:col>
      <xdr:colOff>114300</xdr:colOff>
      <xdr:row>77</xdr:row>
      <xdr:rowOff>93445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78222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23744</xdr:rowOff>
    </xdr:from>
    <xdr:to>
      <xdr:col>20</xdr:col>
      <xdr:colOff>38100</xdr:colOff>
      <xdr:row>77</xdr:row>
      <xdr:rowOff>125344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116471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4345</xdr:rowOff>
    </xdr:from>
    <xdr:to>
      <xdr:col>15</xdr:col>
      <xdr:colOff>101600</xdr:colOff>
      <xdr:row>77</xdr:row>
      <xdr:rowOff>105945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97072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132883</xdr:rowOff>
    </xdr:from>
    <xdr:to>
      <xdr:col>10</xdr:col>
      <xdr:colOff>165100</xdr:colOff>
      <xdr:row>78</xdr:row>
      <xdr:rowOff>63033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693</xdr:rowOff>
    </xdr:from>
    <xdr:to>
      <xdr:col>6</xdr:col>
      <xdr:colOff>38100</xdr:colOff>
      <xdr:row>78</xdr:row>
      <xdr:rowOff>102293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157037</xdr:rowOff>
    </xdr:from>
    <xdr:to>
      <xdr:col>24</xdr:col>
      <xdr:colOff>63500</xdr:colOff>
      <xdr:row>98</xdr:row>
      <xdr:rowOff>3806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87687"/>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157037</xdr:rowOff>
    </xdr:from>
    <xdr:to>
      <xdr:col>19</xdr:col>
      <xdr:colOff>177800</xdr:colOff>
      <xdr:row>97</xdr:row>
      <xdr:rowOff>157051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8768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157051</xdr:rowOff>
    </xdr:from>
    <xdr:to>
      <xdr:col>15</xdr:col>
      <xdr:colOff>50800</xdr:colOff>
      <xdr:row>98</xdr:row>
      <xdr:rowOff>26374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7701"/>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26374</xdr:rowOff>
    </xdr:from>
    <xdr:to>
      <xdr:col>10</xdr:col>
      <xdr:colOff>114300</xdr:colOff>
      <xdr:row>98</xdr:row>
      <xdr:rowOff>31797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28474"/>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124456</xdr:rowOff>
    </xdr:from>
    <xdr:to>
      <xdr:col>24</xdr:col>
      <xdr:colOff>114300</xdr:colOff>
      <xdr:row>98</xdr:row>
      <xdr:rowOff>54606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39383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106237</xdr:rowOff>
    </xdr:from>
    <xdr:to>
      <xdr:col>20</xdr:col>
      <xdr:colOff>38100</xdr:colOff>
      <xdr:row>98</xdr:row>
      <xdr:rowOff>36387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27514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106251</xdr:rowOff>
    </xdr:from>
    <xdr:to>
      <xdr:col>15</xdr:col>
      <xdr:colOff>101600</xdr:colOff>
      <xdr:row>98</xdr:row>
      <xdr:rowOff>36401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147024</xdr:rowOff>
    </xdr:from>
    <xdr:to>
      <xdr:col>10</xdr:col>
      <xdr:colOff>165100</xdr:colOff>
      <xdr:row>98</xdr:row>
      <xdr:rowOff>77174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68301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152447</xdr:rowOff>
    </xdr:from>
    <xdr:to>
      <xdr:col>6</xdr:col>
      <xdr:colOff>38100</xdr:colOff>
      <xdr:row>98</xdr:row>
      <xdr:rowOff>82597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73724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170165</xdr:rowOff>
    </xdr:from>
    <xdr:to>
      <xdr:col>55</xdr:col>
      <xdr:colOff>0</xdr:colOff>
      <xdr:row>59</xdr:row>
      <xdr:rowOff>3302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14265"/>
          <a:ext cx="8382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17445</xdr:rowOff>
    </xdr:from>
    <xdr:to>
      <xdr:col>50</xdr:col>
      <xdr:colOff>114300</xdr:colOff>
      <xdr:row>59</xdr:row>
      <xdr:rowOff>3302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61545"/>
          <a:ext cx="889000" cy="15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17445</xdr:rowOff>
    </xdr:from>
    <xdr:to>
      <xdr:col>45</xdr:col>
      <xdr:colOff>177800</xdr:colOff>
      <xdr:row>58</xdr:row>
      <xdr:rowOff>51483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1545"/>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51483</xdr:rowOff>
    </xdr:from>
    <xdr:to>
      <xdr:col>41</xdr:col>
      <xdr:colOff>50800</xdr:colOff>
      <xdr:row>59</xdr:row>
      <xdr:rowOff>9017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5583"/>
          <a:ext cx="8890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119365</xdr:rowOff>
    </xdr:from>
    <xdr:to>
      <xdr:col>55</xdr:col>
      <xdr:colOff>50800</xdr:colOff>
      <xdr:row>59</xdr:row>
      <xdr:rowOff>49515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34292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7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123952</xdr:rowOff>
    </xdr:from>
    <xdr:to>
      <xdr:col>50</xdr:col>
      <xdr:colOff>165100</xdr:colOff>
      <xdr:row>59</xdr:row>
      <xdr:rowOff>54102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45229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138095</xdr:rowOff>
    </xdr:from>
    <xdr:to>
      <xdr:col>46</xdr:col>
      <xdr:colOff>38100</xdr:colOff>
      <xdr:row>58</xdr:row>
      <xdr:rowOff>68245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xdr:rowOff>
    </xdr:from>
    <xdr:to>
      <xdr:col>41</xdr:col>
      <xdr:colOff>101600</xdr:colOff>
      <xdr:row>58</xdr:row>
      <xdr:rowOff>102283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93410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129667</xdr:rowOff>
    </xdr:from>
    <xdr:to>
      <xdr:col>36</xdr:col>
      <xdr:colOff>165100</xdr:colOff>
      <xdr:row>59</xdr:row>
      <xdr:rowOff>59817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50944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112757</xdr:rowOff>
    </xdr:from>
    <xdr:to>
      <xdr:col>55</xdr:col>
      <xdr:colOff>0</xdr:colOff>
      <xdr:row>78</xdr:row>
      <xdr:rowOff>120128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5857"/>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104139</xdr:rowOff>
    </xdr:from>
    <xdr:to>
      <xdr:col>50</xdr:col>
      <xdr:colOff>114300</xdr:colOff>
      <xdr:row>78</xdr:row>
      <xdr:rowOff>112757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7723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104139</xdr:rowOff>
    </xdr:from>
    <xdr:to>
      <xdr:col>45</xdr:col>
      <xdr:colOff>177800</xdr:colOff>
      <xdr:row>78</xdr:row>
      <xdr:rowOff>114416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77239"/>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114416</xdr:rowOff>
    </xdr:from>
    <xdr:to>
      <xdr:col>41</xdr:col>
      <xdr:colOff>50800</xdr:colOff>
      <xdr:row>78</xdr:row>
      <xdr:rowOff>119858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751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69328</xdr:rowOff>
    </xdr:from>
    <xdr:to>
      <xdr:col>55</xdr:col>
      <xdr:colOff>50800</xdr:colOff>
      <xdr:row>78</xdr:row>
      <xdr:rowOff>170928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155705</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61957</xdr:rowOff>
    </xdr:from>
    <xdr:to>
      <xdr:col>50</xdr:col>
      <xdr:colOff>165100</xdr:colOff>
      <xdr:row>78</xdr:row>
      <xdr:rowOff>163557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154684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53339</xdr:rowOff>
    </xdr:from>
    <xdr:to>
      <xdr:col>46</xdr:col>
      <xdr:colOff>38100</xdr:colOff>
      <xdr:row>78</xdr:row>
      <xdr:rowOff>154939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146066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63616</xdr:rowOff>
    </xdr:from>
    <xdr:to>
      <xdr:col>41</xdr:col>
      <xdr:colOff>101600</xdr:colOff>
      <xdr:row>78</xdr:row>
      <xdr:rowOff>165216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156343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69058</xdr:rowOff>
    </xdr:from>
    <xdr:to>
      <xdr:col>36</xdr:col>
      <xdr:colOff>165100</xdr:colOff>
      <xdr:row>78</xdr:row>
      <xdr:rowOff>170658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161785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41593</xdr:rowOff>
    </xdr:from>
    <xdr:to>
      <xdr:col>55</xdr:col>
      <xdr:colOff>0</xdr:colOff>
      <xdr:row>98</xdr:row>
      <xdr:rowOff>48740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3693"/>
          <a:ext cx="8382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41593</xdr:rowOff>
    </xdr:from>
    <xdr:to>
      <xdr:col>50</xdr:col>
      <xdr:colOff>114300</xdr:colOff>
      <xdr:row>98</xdr:row>
      <xdr:rowOff>51056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3693"/>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51056</xdr:rowOff>
    </xdr:from>
    <xdr:to>
      <xdr:col>45</xdr:col>
      <xdr:colOff>177800</xdr:colOff>
      <xdr:row>98</xdr:row>
      <xdr:rowOff>66990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53156"/>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66815</xdr:rowOff>
    </xdr:from>
    <xdr:to>
      <xdr:col>41</xdr:col>
      <xdr:colOff>50800</xdr:colOff>
      <xdr:row>98</xdr:row>
      <xdr:rowOff>66990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6891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169390</xdr:rowOff>
    </xdr:from>
    <xdr:to>
      <xdr:col>55</xdr:col>
      <xdr:colOff>50800</xdr:colOff>
      <xdr:row>98</xdr:row>
      <xdr:rowOff>99540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84317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162243</xdr:rowOff>
    </xdr:from>
    <xdr:to>
      <xdr:col>50</xdr:col>
      <xdr:colOff>165100</xdr:colOff>
      <xdr:row>98</xdr:row>
      <xdr:rowOff>92393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83520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xdr:rowOff>
    </xdr:from>
    <xdr:to>
      <xdr:col>46</xdr:col>
      <xdr:colOff>38100</xdr:colOff>
      <xdr:row>98</xdr:row>
      <xdr:rowOff>101856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16190</xdr:rowOff>
    </xdr:from>
    <xdr:to>
      <xdr:col>41</xdr:col>
      <xdr:colOff>101600</xdr:colOff>
      <xdr:row>98</xdr:row>
      <xdr:rowOff>117790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16015</xdr:rowOff>
    </xdr:from>
    <xdr:to>
      <xdr:col>36</xdr:col>
      <xdr:colOff>165100</xdr:colOff>
      <xdr:row>98</xdr:row>
      <xdr:rowOff>117615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108742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1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121366</xdr:rowOff>
    </xdr:from>
    <xdr:to>
      <xdr:col>85</xdr:col>
      <xdr:colOff>127000</xdr:colOff>
      <xdr:row>36</xdr:row>
      <xdr:rowOff>141277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293566"/>
          <a:ext cx="8382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121366</xdr:rowOff>
    </xdr:from>
    <xdr:to>
      <xdr:col>81</xdr:col>
      <xdr:colOff>50800</xdr:colOff>
      <xdr:row>37</xdr:row>
      <xdr:rowOff>5283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93566"/>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5283</xdr:rowOff>
    </xdr:from>
    <xdr:to>
      <xdr:col>76</xdr:col>
      <xdr:colOff>114300</xdr:colOff>
      <xdr:row>37</xdr:row>
      <xdr:rowOff>8392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34893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120909</xdr:rowOff>
    </xdr:from>
    <xdr:to>
      <xdr:col>71</xdr:col>
      <xdr:colOff>177800</xdr:colOff>
      <xdr:row>37</xdr:row>
      <xdr:rowOff>8392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9310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90477</xdr:rowOff>
    </xdr:from>
    <xdr:to>
      <xdr:col>85</xdr:col>
      <xdr:colOff>177800</xdr:colOff>
      <xdr:row>37</xdr:row>
      <xdr:rowOff>20627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5404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70566</xdr:rowOff>
    </xdr:from>
    <xdr:to>
      <xdr:col>81</xdr:col>
      <xdr:colOff>101600</xdr:colOff>
      <xdr:row>37</xdr:row>
      <xdr:rowOff>716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163293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125933</xdr:rowOff>
    </xdr:from>
    <xdr:to>
      <xdr:col>76</xdr:col>
      <xdr:colOff>165100</xdr:colOff>
      <xdr:row>37</xdr:row>
      <xdr:rowOff>56083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47210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129042</xdr:rowOff>
    </xdr:from>
    <xdr:to>
      <xdr:col>72</xdr:col>
      <xdr:colOff>38100</xdr:colOff>
      <xdr:row>37</xdr:row>
      <xdr:rowOff>59192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50319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70109</xdr:rowOff>
    </xdr:from>
    <xdr:to>
      <xdr:col>67</xdr:col>
      <xdr:colOff>101600</xdr:colOff>
      <xdr:row>37</xdr:row>
      <xdr:rowOff>259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162836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6893</xdr:rowOff>
    </xdr:from>
    <xdr:to>
      <xdr:col>85</xdr:col>
      <xdr:colOff>127000</xdr:colOff>
      <xdr:row>58</xdr:row>
      <xdr:rowOff>10440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50993"/>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2645</xdr:rowOff>
    </xdr:from>
    <xdr:to>
      <xdr:col>81</xdr:col>
      <xdr:colOff>50800</xdr:colOff>
      <xdr:row>58</xdr:row>
      <xdr:rowOff>6893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4674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163497</xdr:rowOff>
    </xdr:from>
    <xdr:to>
      <xdr:col>76</xdr:col>
      <xdr:colOff>114300</xdr:colOff>
      <xdr:row>58</xdr:row>
      <xdr:rowOff>2645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36147"/>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149397</xdr:rowOff>
    </xdr:from>
    <xdr:to>
      <xdr:col>71</xdr:col>
      <xdr:colOff>177800</xdr:colOff>
      <xdr:row>57</xdr:row>
      <xdr:rowOff>163497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22047"/>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131090</xdr:rowOff>
    </xdr:from>
    <xdr:to>
      <xdr:col>85</xdr:col>
      <xdr:colOff>177800</xdr:colOff>
      <xdr:row>58</xdr:row>
      <xdr:rowOff>61240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46017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127543</xdr:rowOff>
    </xdr:from>
    <xdr:to>
      <xdr:col>81</xdr:col>
      <xdr:colOff>101600</xdr:colOff>
      <xdr:row>58</xdr:row>
      <xdr:rowOff>57693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48820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123295</xdr:rowOff>
    </xdr:from>
    <xdr:to>
      <xdr:col>76</xdr:col>
      <xdr:colOff>165100</xdr:colOff>
      <xdr:row>58</xdr:row>
      <xdr:rowOff>53445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44572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112697</xdr:rowOff>
    </xdr:from>
    <xdr:to>
      <xdr:col>72</xdr:col>
      <xdr:colOff>38100</xdr:colOff>
      <xdr:row>58</xdr:row>
      <xdr:rowOff>42847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33974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98597</xdr:rowOff>
    </xdr:from>
    <xdr:to>
      <xdr:col>67</xdr:col>
      <xdr:colOff>101600</xdr:colOff>
      <xdr:row>58</xdr:row>
      <xdr:rowOff>28747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19874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43777</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832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19177</xdr:rowOff>
    </xdr:from>
    <xdr:to>
      <xdr:col>76</xdr:col>
      <xdr:colOff>114300</xdr:colOff>
      <xdr:row>79</xdr:row>
      <xdr:rowOff>43777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3727"/>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12903</xdr:rowOff>
    </xdr:from>
    <xdr:to>
      <xdr:col>71</xdr:col>
      <xdr:colOff>177800</xdr:colOff>
      <xdr:row>79</xdr:row>
      <xdr:rowOff>19177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5745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164427</xdr:rowOff>
    </xdr:from>
    <xdr:to>
      <xdr:col>76</xdr:col>
      <xdr:colOff>165100</xdr:colOff>
      <xdr:row>79</xdr:row>
      <xdr:rowOff>94577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85704</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30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139827</xdr:rowOff>
    </xdr:from>
    <xdr:to>
      <xdr:col>72</xdr:col>
      <xdr:colOff>38100</xdr:colOff>
      <xdr:row>79</xdr:row>
      <xdr:rowOff>69977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61104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133553</xdr:rowOff>
    </xdr:from>
    <xdr:to>
      <xdr:col>67</xdr:col>
      <xdr:colOff>101600</xdr:colOff>
      <xdr:row>79</xdr:row>
      <xdr:rowOff>63703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54830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9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61016</xdr:rowOff>
    </xdr:from>
    <xdr:to>
      <xdr:col>85</xdr:col>
      <xdr:colOff>127000</xdr:colOff>
      <xdr:row>98</xdr:row>
      <xdr:rowOff>62148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63116"/>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60455</xdr:rowOff>
    </xdr:from>
    <xdr:to>
      <xdr:col>81</xdr:col>
      <xdr:colOff>50800</xdr:colOff>
      <xdr:row>98</xdr:row>
      <xdr:rowOff>61016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6255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60455</xdr:rowOff>
    </xdr:from>
    <xdr:to>
      <xdr:col>76</xdr:col>
      <xdr:colOff>114300</xdr:colOff>
      <xdr:row>98</xdr:row>
      <xdr:rowOff>61432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62555"/>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61148</xdr:rowOff>
    </xdr:from>
    <xdr:to>
      <xdr:col>71</xdr:col>
      <xdr:colOff>177800</xdr:colOff>
      <xdr:row>98</xdr:row>
      <xdr:rowOff>61432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6324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11348</xdr:rowOff>
    </xdr:from>
    <xdr:to>
      <xdr:col>85</xdr:col>
      <xdr:colOff>177800</xdr:colOff>
      <xdr:row>98</xdr:row>
      <xdr:rowOff>112948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97725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10216</xdr:rowOff>
    </xdr:from>
    <xdr:to>
      <xdr:col>81</xdr:col>
      <xdr:colOff>101600</xdr:colOff>
      <xdr:row>98</xdr:row>
      <xdr:rowOff>111816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102943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9655</xdr:rowOff>
    </xdr:from>
    <xdr:to>
      <xdr:col>76</xdr:col>
      <xdr:colOff>165100</xdr:colOff>
      <xdr:row>98</xdr:row>
      <xdr:rowOff>111255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102382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10632</xdr:rowOff>
    </xdr:from>
    <xdr:to>
      <xdr:col>72</xdr:col>
      <xdr:colOff>38100</xdr:colOff>
      <xdr:row>98</xdr:row>
      <xdr:rowOff>112232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10348</xdr:rowOff>
    </xdr:from>
    <xdr:to>
      <xdr:col>67</xdr:col>
      <xdr:colOff>101600</xdr:colOff>
      <xdr:row>98</xdr:row>
      <xdr:rowOff>111948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主な構成項目である民生費については、住民一人当たり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１５８，７２８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国の施策で実施した「</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物価高騰重点支援給付金支給事業</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障害者総合支援介護・訓練等給付事業</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扶助費の増</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６，９７７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民生費においては、今後も少子高齢化対策や障害者福祉に係るニーズの増大が見込まれることから、給付水準や市単独事業の見直し等の検討により適正水準を維持できるよう努める。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また、公債費については、住民一人当たり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３３，９２５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４９５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近年の起債抑制により、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地方債元利償還金が逓減傾向にあることから、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地方債の借入れと公債費の償還について、試算をしつつ、バランスの取れた地方債の借入れを行い、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令和５年度において、財政調整基金残高は３０７，１７９千円増加し、標準財政規模比でも２．６ポイント上昇している。今後も、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予期せぬ自然災害等に備える必要があることから、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適正額として標準財政規模の１５％の１５億円を堅持するよう努める。</a:t>
          </a:r>
          <a:endParaRPr kumimoji="1" lang="en-US" altLang="ja-JP" sz="1100">
            <a:solidFill>
              <a:schemeClr val="dk1"/>
            </a:solidFill>
            <a:effectLst/>
            <a:latin typeface="ＭＳ ゴシック" pitchFamily="49" charset="-128"/>
            <a:ea typeface="ＭＳ ゴシック" pitchFamily="49" charset="-128"/>
            <a:cs typeface="+mn-cs"/>
          </a:endParaRPr>
        </a:p>
        <a:p>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en-US" sz="1100">
              <a:latin typeface="ＭＳ ゴシック" pitchFamily="49" charset="-128"/>
              <a:ea typeface="ＭＳ ゴシック" pitchFamily="49" charset="-128"/>
            </a:rPr>
            <a:t>一方、実質収支額は、前年比３３３，２３２千円の減、同割合では３．４１ポイント低下しており、実質単年度収支については前年比１９６，６８８千円の増、同割合１．９５ポイント上昇している。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近年、国の施策で実施する事業により過大な不用額が生じ高止まりしたため、補正予算、基金への積立など、最適な予算規模とする必要がある。</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今後も特別会計独立採算の原則に立った適正な運営をすることを目指し、一般会計の負担を減らしていくことが重要である。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元利償還金については、令和元年度まで増加傾向にあったところ、起債抑制対策により、令和５年度においては前年比１５百万の減となっている。</a:t>
          </a:r>
        </a:p>
        <a:p>
          <a:r>
            <a:rPr kumimoji="1" lang="ja-JP" altLang="en-US" sz="1400">
              <a:latin typeface="ＭＳ ゴシック" pitchFamily="49" charset="-128"/>
              <a:ea typeface="ＭＳ ゴシック" pitchFamily="49" charset="-128"/>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今後も、地方債の借入れと公債費の償還について、試算をしつつ、バランスの取れた地方債の借入れを行い、</a:t>
          </a:r>
          <a:r>
            <a:rPr kumimoji="1" lang="ja-JP" altLang="en-US" sz="1400">
              <a:latin typeface="ＭＳ ゴシック" pitchFamily="49" charset="-128"/>
              <a:ea typeface="ＭＳ ゴシック" pitchFamily="49" charset="-128"/>
            </a:rPr>
            <a:t>市債の適正化を図る。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将来負担額については、近年減少傾向にあり、令和５年度においても、退職手当負担見込額が増となるものの、起債の抑制などにより将来負担額全体としては前年比１，２３１百万円の減となっている。</a:t>
          </a:r>
        </a:p>
        <a:p>
          <a:r>
            <a:rPr kumimoji="1" lang="ja-JP" altLang="en-US" sz="1400">
              <a:latin typeface="ＭＳ ゴシック" pitchFamily="49" charset="-128"/>
              <a:ea typeface="ＭＳ ゴシック" pitchFamily="49" charset="-128"/>
            </a:rPr>
            <a:t>　また、充当可能財源等についても、充当可能基金の増などがあったことから、充当可能財源等よりも将来負担額が少なくなり、将来負担比率の分子がマイナスとなっている。</a:t>
          </a:r>
        </a:p>
        <a:p>
          <a:r>
            <a:rPr kumimoji="1" lang="ja-JP" altLang="en-US" sz="1400">
              <a:latin typeface="ＭＳ ゴシック" pitchFamily="49" charset="-128"/>
              <a:ea typeface="ＭＳ ゴシック" pitchFamily="49" charset="-128"/>
            </a:rPr>
            <a:t>　将来負担比率は改善しているものの、今後、公共施設の老朽化対策などが重なることから、起債等将来負担の設定に当たっては、市民ニーズの将来にわたる分析や事業効果について、より慎重に検討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年度間における取崩しの額が少なかったことにより</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３０７百万円、令和６年度に実施予定である屋内運動場屋根改修工事に備え教育施設整備基金に１００百万円、</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の増額交付に対応して、基準財政需要額の費目に「臨時財政対策債償還基金費」が創設され、「臨時財政対策債償還基金費」の算定額については、令和６年度及び令和７年度の「臨時財政対策債償還費」からそれぞれ当該算定額の２分の１に相当する額を控除することとなることから、この措置に対応し、</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減債基金に５２百万円を積み立て、基金全体では４８０百万円の増となった。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予期せぬ自然災害等に備える必要があることから、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適正額として標準財政規模の１５％</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１５億円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堅持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公共施設の老朽化対策として、教育施設整備基金など計画的に積み立てられるよう努める。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・教育施設整備基金：学校等の老朽化対策に要する経費として活用し、教育施設の整備を図る。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・公共施設整備基金：道路・排水処理施設・消防施設の整備や都市計画に要する経費として活用し、公共施設の整備を図る。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令和６年度に実施予定である屋内運動場屋根改修工事に備え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・公共施設整備基金：七栄新木戸地区土地区画整理事業へ９百万円を充当したことによる減。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学校や庁舎等の公共施設の整備という基金の設置の趣旨に即し、取り組むべき事業の優先度の精査を行うとともに、計画的な事業の推進</a:t>
          </a:r>
          <a:b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を図るための財源の一つとして、計画的に積み立て、後年度の老朽化対策の財源を確保</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年度間における取崩しの額が少なかったことにより増加。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財政調整基金については、大規模災害などの不測の事態に備えるため、また、年度間の財源の不均衡を調整するための基金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、適正額として標準財政規模の１５％</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１５億円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を堅持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するよう努める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の増額交付に対応して、基準財政需要額の費目に「臨時財政対策債償還基金費」が創設され、「臨時財政対策債償還基金費」の算定額については、令和６年度及び令和７年度の「臨時財政対策債償還費」からそれぞれ当該算定額の２分の１に相当する額を控除することとなることから、この措置に対応し、</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減債基金に５２百万円を積み立て</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起債抑制対策により公債費償還は逓減していくものの、今後の新規起債の状況に応じ、計画的に積立てを行う。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また、過去に借入した事業の見直しを行い、繰上償還の検討も行う。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18397965</v>
      </c>
      <c r="BO4" s="358"/>
      <c r="BP4" s="358"/>
      <c r="BQ4" s="358"/>
      <c r="BR4" s="358"/>
      <c r="BS4" s="358"/>
      <c r="BT4" s="358"/>
      <c r="BU4" s="359"/>
      <c r="BV4" s="357">
        <v>19442480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5.7</v>
      </c>
      <c r="CU4" s="364"/>
      <c r="CV4" s="364"/>
      <c r="CW4" s="364"/>
      <c r="CX4" s="364"/>
      <c r="CY4" s="364"/>
      <c r="CZ4" s="364"/>
      <c r="DA4" s="365"/>
      <c r="DB4" s="363">
        <v>9.1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17727582</v>
      </c>
      <c r="BO5" s="395"/>
      <c r="BP5" s="395"/>
      <c r="BQ5" s="395"/>
      <c r="BR5" s="395"/>
      <c r="BS5" s="395"/>
      <c r="BT5" s="395"/>
      <c r="BU5" s="396"/>
      <c r="BV5" s="394">
        <v>18437918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94.5</v>
      </c>
      <c r="CU5" s="392"/>
      <c r="CV5" s="392"/>
      <c r="CW5" s="392"/>
      <c r="CX5" s="392"/>
      <c r="CY5" s="392"/>
      <c r="CZ5" s="392"/>
      <c r="DA5" s="393"/>
      <c r="DB5" s="391">
        <v>93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670383</v>
      </c>
      <c r="BO6" s="395"/>
      <c r="BP6" s="395"/>
      <c r="BQ6" s="395"/>
      <c r="BR6" s="395"/>
      <c r="BS6" s="395"/>
      <c r="BT6" s="395"/>
      <c r="BU6" s="396"/>
      <c r="BV6" s="394">
        <v>1004562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95.5</v>
      </c>
      <c r="CU6" s="432"/>
      <c r="CV6" s="432"/>
      <c r="CW6" s="432"/>
      <c r="CX6" s="432"/>
      <c r="CY6" s="432"/>
      <c r="CZ6" s="432"/>
      <c r="DA6" s="433"/>
      <c r="DB6" s="431">
        <v>95.4</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78602</v>
      </c>
      <c r="BO7" s="395"/>
      <c r="BP7" s="395"/>
      <c r="BQ7" s="395"/>
      <c r="BR7" s="395"/>
      <c r="BS7" s="395"/>
      <c r="BT7" s="395"/>
      <c r="BU7" s="396"/>
      <c r="BV7" s="394">
        <v>79549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10308941</v>
      </c>
      <c r="CU7" s="395"/>
      <c r="CV7" s="395"/>
      <c r="CW7" s="395"/>
      <c r="CX7" s="395"/>
      <c r="CY7" s="395"/>
      <c r="CZ7" s="395"/>
      <c r="DA7" s="396"/>
      <c r="DB7" s="394">
        <v>10113401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591781</v>
      </c>
      <c r="BO8" s="395"/>
      <c r="BP8" s="395"/>
      <c r="BQ8" s="395"/>
      <c r="BR8" s="395"/>
      <c r="BS8" s="395"/>
      <c r="BT8" s="395"/>
      <c r="BU8" s="396"/>
      <c r="BV8" s="394">
        <v>925013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0.74</v>
      </c>
      <c r="CU8" s="435"/>
      <c r="CV8" s="435"/>
      <c r="CW8" s="435"/>
      <c r="CX8" s="435"/>
      <c r="CY8" s="435"/>
      <c r="CZ8" s="435"/>
      <c r="DA8" s="436"/>
      <c r="DB8" s="434">
        <v>0.76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49735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-333232</v>
      </c>
      <c r="BO9" s="395"/>
      <c r="BP9" s="395"/>
      <c r="BQ9" s="395"/>
      <c r="BR9" s="395"/>
      <c r="BS9" s="395"/>
      <c r="BT9" s="395"/>
      <c r="BU9" s="396"/>
      <c r="BV9" s="394">
        <v>-245541</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12.7</v>
      </c>
      <c r="CU9" s="392"/>
      <c r="CV9" s="392"/>
      <c r="CW9" s="392"/>
      <c r="CX9" s="392"/>
      <c r="CY9" s="392"/>
      <c r="CZ9" s="392"/>
      <c r="DA9" s="393"/>
      <c r="DB9" s="391">
        <v>12.2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49636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480511</v>
      </c>
      <c r="BO10" s="395"/>
      <c r="BP10" s="395"/>
      <c r="BQ10" s="395"/>
      <c r="BR10" s="395"/>
      <c r="BS10" s="395"/>
      <c r="BT10" s="395"/>
      <c r="BU10" s="396"/>
      <c r="BV10" s="394">
        <v>781322</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49668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173332</v>
      </c>
      <c r="BO12" s="395"/>
      <c r="BP12" s="395"/>
      <c r="BQ12" s="395"/>
      <c r="BR12" s="395"/>
      <c r="BS12" s="395"/>
      <c r="BT12" s="395"/>
      <c r="BU12" s="396"/>
      <c r="BV12" s="394">
        <v>758522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46153</v>
      </c>
      <c r="S13" s="479"/>
      <c r="T13" s="479"/>
      <c r="U13" s="479"/>
      <c r="V13" s="480"/>
      <c r="W13" s="410" t="s">
        <v>130</v>
      </c>
      <c r="X13" s="411"/>
      <c r="Y13" s="411"/>
      <c r="Z13" s="411"/>
      <c r="AA13" s="411"/>
      <c r="AB13" s="401"/>
      <c r="AC13" s="445">
        <v>1846</v>
      </c>
      <c r="AD13" s="446"/>
      <c r="AE13" s="446"/>
      <c r="AF13" s="446"/>
      <c r="AG13" s="488"/>
      <c r="AH13" s="445">
        <v>2131</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-26053</v>
      </c>
      <c r="BO13" s="395"/>
      <c r="BP13" s="395"/>
      <c r="BQ13" s="395"/>
      <c r="BR13" s="395"/>
      <c r="BS13" s="395"/>
      <c r="BT13" s="395"/>
      <c r="BU13" s="396"/>
      <c r="BV13" s="394">
        <v>-222741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7.1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49404</v>
      </c>
      <c r="S14" s="479"/>
      <c r="T14" s="479"/>
      <c r="U14" s="479"/>
      <c r="V14" s="480"/>
      <c r="W14" s="384"/>
      <c r="X14" s="385"/>
      <c r="Y14" s="385"/>
      <c r="Z14" s="385"/>
      <c r="AA14" s="385"/>
      <c r="AB14" s="374"/>
      <c r="AC14" s="481">
        <v>7.8</v>
      </c>
      <c r="AD14" s="482"/>
      <c r="AE14" s="482"/>
      <c r="AF14" s="482"/>
      <c r="AG14" s="483"/>
      <c r="AH14" s="481">
        <v>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46504</v>
      </c>
      <c r="S15" s="479"/>
      <c r="T15" s="479"/>
      <c r="U15" s="479"/>
      <c r="V15" s="480"/>
      <c r="W15" s="410" t="s">
        <v>137</v>
      </c>
      <c r="X15" s="411"/>
      <c r="Y15" s="411"/>
      <c r="Z15" s="411"/>
      <c r="AA15" s="411"/>
      <c r="AB15" s="401"/>
      <c r="AC15" s="445">
        <v>4799</v>
      </c>
      <c r="AD15" s="446"/>
      <c r="AE15" s="446"/>
      <c r="AF15" s="446"/>
      <c r="AG15" s="488"/>
      <c r="AH15" s="445">
        <v>4771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6201450</v>
      </c>
      <c r="BO15" s="358"/>
      <c r="BP15" s="358"/>
      <c r="BQ15" s="358"/>
      <c r="BR15" s="358"/>
      <c r="BS15" s="358"/>
      <c r="BT15" s="358"/>
      <c r="BU15" s="359"/>
      <c r="BV15" s="357">
        <v>6127938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20.2</v>
      </c>
      <c r="AD16" s="482"/>
      <c r="AE16" s="482"/>
      <c r="AF16" s="482"/>
      <c r="AG16" s="483"/>
      <c r="AH16" s="481">
        <v>20.100000000000001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8581873</v>
      </c>
      <c r="BO16" s="395"/>
      <c r="BP16" s="395"/>
      <c r="BQ16" s="395"/>
      <c r="BR16" s="395"/>
      <c r="BS16" s="395"/>
      <c r="BT16" s="395"/>
      <c r="BU16" s="396"/>
      <c r="BV16" s="394">
        <v>8270432</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17077</v>
      </c>
      <c r="AD17" s="446"/>
      <c r="AE17" s="446"/>
      <c r="AF17" s="446"/>
      <c r="AG17" s="488"/>
      <c r="AH17" s="445">
        <v>16832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7811973</v>
      </c>
      <c r="BO17" s="395"/>
      <c r="BP17" s="395"/>
      <c r="BQ17" s="395"/>
      <c r="BR17" s="395"/>
      <c r="BS17" s="395"/>
      <c r="BT17" s="395"/>
      <c r="BU17" s="396"/>
      <c r="BV17" s="394">
        <v>7713330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53.88</v>
      </c>
      <c r="M18" s="518"/>
      <c r="N18" s="518"/>
      <c r="O18" s="518"/>
      <c r="P18" s="518"/>
      <c r="Q18" s="518"/>
      <c r="R18" s="519"/>
      <c r="S18" s="519"/>
      <c r="T18" s="519"/>
      <c r="U18" s="519"/>
      <c r="V18" s="520"/>
      <c r="W18" s="412"/>
      <c r="X18" s="413"/>
      <c r="Y18" s="413"/>
      <c r="Z18" s="413"/>
      <c r="AA18" s="413"/>
      <c r="AB18" s="404"/>
      <c r="AC18" s="521">
        <v>72</v>
      </c>
      <c r="AD18" s="522"/>
      <c r="AE18" s="522"/>
      <c r="AF18" s="522"/>
      <c r="AG18" s="523"/>
      <c r="AH18" s="521">
        <v>70.900000000000006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10155208</v>
      </c>
      <c r="BO18" s="395"/>
      <c r="BP18" s="395"/>
      <c r="BQ18" s="395"/>
      <c r="BR18" s="395"/>
      <c r="BS18" s="395"/>
      <c r="BT18" s="395"/>
      <c r="BU18" s="396"/>
      <c r="BV18" s="394">
        <v>9759891</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923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13251574</v>
      </c>
      <c r="BO19" s="395"/>
      <c r="BP19" s="395"/>
      <c r="BQ19" s="395"/>
      <c r="BR19" s="395"/>
      <c r="BS19" s="395"/>
      <c r="BT19" s="395"/>
      <c r="BU19" s="396"/>
      <c r="BV19" s="394">
        <v>13890731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21885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11514908</v>
      </c>
      <c r="BO22" s="358"/>
      <c r="BP22" s="358"/>
      <c r="BQ22" s="358"/>
      <c r="BR22" s="358"/>
      <c r="BS22" s="358"/>
      <c r="BT22" s="358"/>
      <c r="BU22" s="359"/>
      <c r="BV22" s="357">
        <v>12831991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8395996</v>
      </c>
      <c r="BO23" s="395"/>
      <c r="BP23" s="395"/>
      <c r="BQ23" s="395"/>
      <c r="BR23" s="395"/>
      <c r="BS23" s="395"/>
      <c r="BT23" s="395"/>
      <c r="BU23" s="396"/>
      <c r="BV23" s="394">
        <v>9291179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7470</v>
      </c>
      <c r="R24" s="446"/>
      <c r="S24" s="446"/>
      <c r="T24" s="446"/>
      <c r="U24" s="446"/>
      <c r="V24" s="488"/>
      <c r="W24" s="540"/>
      <c r="X24" s="541"/>
      <c r="Y24" s="542"/>
      <c r="Z24" s="444" t="s">
        <v>162</v>
      </c>
      <c r="AA24" s="424"/>
      <c r="AB24" s="424"/>
      <c r="AC24" s="424"/>
      <c r="AD24" s="424"/>
      <c r="AE24" s="424"/>
      <c r="AF24" s="424"/>
      <c r="AG24" s="425"/>
      <c r="AH24" s="445">
        <v>415</v>
      </c>
      <c r="AI24" s="446"/>
      <c r="AJ24" s="446"/>
      <c r="AK24" s="446"/>
      <c r="AL24" s="488"/>
      <c r="AM24" s="445">
        <v>1273220</v>
      </c>
      <c r="AN24" s="446"/>
      <c r="AO24" s="446"/>
      <c r="AP24" s="446"/>
      <c r="AQ24" s="446"/>
      <c r="AR24" s="488"/>
      <c r="AS24" s="445">
        <v>3068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4253007</v>
      </c>
      <c r="BO24" s="395"/>
      <c r="BP24" s="395"/>
      <c r="BQ24" s="395"/>
      <c r="BR24" s="395"/>
      <c r="BS24" s="395"/>
      <c r="BT24" s="395"/>
      <c r="BU24" s="396"/>
      <c r="BV24" s="394">
        <v>4983771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6555</v>
      </c>
      <c r="R25" s="446"/>
      <c r="S25" s="446"/>
      <c r="T25" s="446"/>
      <c r="U25" s="446"/>
      <c r="V25" s="488"/>
      <c r="W25" s="540"/>
      <c r="X25" s="541"/>
      <c r="Y25" s="542"/>
      <c r="Z25" s="444" t="s">
        <v>165</v>
      </c>
      <c r="AA25" s="424"/>
      <c r="AB25" s="424"/>
      <c r="AC25" s="424"/>
      <c r="AD25" s="424"/>
      <c r="AE25" s="424"/>
      <c r="AF25" s="424"/>
      <c r="AG25" s="425"/>
      <c r="AH25" s="445">
        <v>83</v>
      </c>
      <c r="AI25" s="446"/>
      <c r="AJ25" s="446"/>
      <c r="AK25" s="446"/>
      <c r="AL25" s="488"/>
      <c r="AM25" s="445">
        <v>236135</v>
      </c>
      <c r="AN25" s="446"/>
      <c r="AO25" s="446"/>
      <c r="AP25" s="446"/>
      <c r="AQ25" s="446"/>
      <c r="AR25" s="488"/>
      <c r="AS25" s="445">
        <v>2845</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1456732</v>
      </c>
      <c r="BO25" s="358"/>
      <c r="BP25" s="358"/>
      <c r="BQ25" s="358"/>
      <c r="BR25" s="358"/>
      <c r="BS25" s="358"/>
      <c r="BT25" s="358"/>
      <c r="BU25" s="359"/>
      <c r="BV25" s="357">
        <v>1763085</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6305</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11028</v>
      </c>
      <c r="AN26" s="446"/>
      <c r="AO26" s="446"/>
      <c r="AP26" s="446"/>
      <c r="AQ26" s="446"/>
      <c r="AR26" s="488"/>
      <c r="AS26" s="445">
        <v>2757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3900</v>
      </c>
      <c r="R27" s="446"/>
      <c r="S27" s="446"/>
      <c r="T27" s="446"/>
      <c r="U27" s="446"/>
      <c r="V27" s="488"/>
      <c r="W27" s="540"/>
      <c r="X27" s="541"/>
      <c r="Y27" s="542"/>
      <c r="Z27" s="444" t="s">
        <v>171</v>
      </c>
      <c r="AA27" s="424"/>
      <c r="AB27" s="424"/>
      <c r="AC27" s="424"/>
      <c r="AD27" s="424"/>
      <c r="AE27" s="424"/>
      <c r="AF27" s="424"/>
      <c r="AG27" s="425"/>
      <c r="AH27" s="445">
        <v>16</v>
      </c>
      <c r="AI27" s="446"/>
      <c r="AJ27" s="446"/>
      <c r="AK27" s="446"/>
      <c r="AL27" s="488"/>
      <c r="AM27" s="445">
        <v>54306</v>
      </c>
      <c r="AN27" s="446"/>
      <c r="AO27" s="446"/>
      <c r="AP27" s="446"/>
      <c r="AQ27" s="446"/>
      <c r="AR27" s="488"/>
      <c r="AS27" s="445">
        <v>3394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3200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2335985</v>
      </c>
      <c r="BO28" s="358"/>
      <c r="BP28" s="358"/>
      <c r="BQ28" s="358"/>
      <c r="BR28" s="358"/>
      <c r="BS28" s="358"/>
      <c r="BT28" s="358"/>
      <c r="BU28" s="359"/>
      <c r="BV28" s="357">
        <v>2028806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3000</v>
      </c>
      <c r="R29" s="446"/>
      <c r="S29" s="446"/>
      <c r="T29" s="446"/>
      <c r="U29" s="446"/>
      <c r="V29" s="488"/>
      <c r="W29" s="543"/>
      <c r="X29" s="544"/>
      <c r="Y29" s="545"/>
      <c r="Z29" s="444" t="s">
        <v>177</v>
      </c>
      <c r="AA29" s="424"/>
      <c r="AB29" s="424"/>
      <c r="AC29" s="424"/>
      <c r="AD29" s="424"/>
      <c r="AE29" s="424"/>
      <c r="AF29" s="424"/>
      <c r="AG29" s="425"/>
      <c r="AH29" s="445">
        <v>431</v>
      </c>
      <c r="AI29" s="446"/>
      <c r="AJ29" s="446"/>
      <c r="AK29" s="446"/>
      <c r="AL29" s="488"/>
      <c r="AM29" s="445">
        <v>1327526</v>
      </c>
      <c r="AN29" s="446"/>
      <c r="AO29" s="446"/>
      <c r="AP29" s="446"/>
      <c r="AQ29" s="446"/>
      <c r="AR29" s="488"/>
      <c r="AS29" s="445">
        <v>3080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448775</v>
      </c>
      <c r="BO29" s="395"/>
      <c r="BP29" s="395"/>
      <c r="BQ29" s="395"/>
      <c r="BR29" s="395"/>
      <c r="BS29" s="395"/>
      <c r="BT29" s="395"/>
      <c r="BU29" s="396"/>
      <c r="BV29" s="394">
        <v>395881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1398633</v>
      </c>
      <c r="BO30" s="514"/>
      <c r="BP30" s="514"/>
      <c r="BQ30" s="514"/>
      <c r="BR30" s="514"/>
      <c r="BS30" s="514"/>
      <c r="BT30" s="514"/>
      <c r="BU30" s="515"/>
      <c r="BV30" s="513">
        <v>1278362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印旛衛生施設管理組合（一般会計）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印旛郡市広域市町村圏事務組合（一般会計）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印旛郡市広域市町村圏事務組合（水道用水供給事業会計）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千葉県後期高齢者医療広域連合（一般会計）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千葉県後期高齢者医療広域連合（後期高齢者医療特別会計）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wHEsfxxovolgu1IPIvRQqc8FmMtN29dwmXam9y5pk/P+qjtEapHTO/54BJLSt/19VK8gIAZ2hkKezTjrPIzXtw==" saltValue="uqpccdOjpcSsHjka3IGO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6724068</v>
      </c>
      <c r="S5" s="600"/>
      <c r="T5" s="600"/>
      <c r="U5" s="600"/>
      <c r="V5" s="600"/>
      <c r="W5" s="600"/>
      <c r="X5" s="600"/>
      <c r="Y5" s="601"/>
      <c r="Z5" s="602">
        <v>36.5</v>
      </c>
      <c r="AA5" s="602"/>
      <c r="AB5" s="602"/>
      <c r="AC5" s="602"/>
      <c r="AD5" s="603">
        <v>6413664</v>
      </c>
      <c r="AE5" s="603"/>
      <c r="AF5" s="603"/>
      <c r="AG5" s="603"/>
      <c r="AH5" s="603"/>
      <c r="AI5" s="603"/>
      <c r="AJ5" s="603"/>
      <c r="AK5" s="603"/>
      <c r="AL5" s="604">
        <v>60.3</v>
      </c>
      <c r="AM5" s="605"/>
      <c r="AN5" s="605"/>
      <c r="AO5" s="606"/>
      <c r="AP5" s="596" t="s">
        <v>216</v>
      </c>
      <c r="AQ5" s="597"/>
      <c r="AR5" s="597"/>
      <c r="AS5" s="597"/>
      <c r="AT5" s="597"/>
      <c r="AU5" s="597"/>
      <c r="AV5" s="597"/>
      <c r="AW5" s="597"/>
      <c r="AX5" s="597"/>
      <c r="AY5" s="597"/>
      <c r="AZ5" s="597"/>
      <c r="BA5" s="597"/>
      <c r="BB5" s="597"/>
      <c r="BC5" s="597"/>
      <c r="BD5" s="597"/>
      <c r="BE5" s="597"/>
      <c r="BF5" s="598"/>
      <c r="BG5" s="610">
        <v>6413664</v>
      </c>
      <c r="BH5" s="611"/>
      <c r="BI5" s="611"/>
      <c r="BJ5" s="611"/>
      <c r="BK5" s="611"/>
      <c r="BL5" s="611"/>
      <c r="BM5" s="611"/>
      <c r="BN5" s="612"/>
      <c r="BO5" s="613">
        <v>95.4</v>
      </c>
      <c r="BP5" s="613"/>
      <c r="BQ5" s="613"/>
      <c r="BR5" s="613"/>
      <c r="BS5" s="614">
        <v>44717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148812</v>
      </c>
      <c r="S6" s="611"/>
      <c r="T6" s="611"/>
      <c r="U6" s="611"/>
      <c r="V6" s="611"/>
      <c r="W6" s="611"/>
      <c r="X6" s="611"/>
      <c r="Y6" s="612"/>
      <c r="Z6" s="613">
        <v>0.8</v>
      </c>
      <c r="AA6" s="613"/>
      <c r="AB6" s="613"/>
      <c r="AC6" s="613"/>
      <c r="AD6" s="614">
        <v>148812</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6413664</v>
      </c>
      <c r="BH6" s="611"/>
      <c r="BI6" s="611"/>
      <c r="BJ6" s="611"/>
      <c r="BK6" s="611"/>
      <c r="BL6" s="611"/>
      <c r="BM6" s="611"/>
      <c r="BN6" s="612"/>
      <c r="BO6" s="613">
        <v>95.4</v>
      </c>
      <c r="BP6" s="613"/>
      <c r="BQ6" s="613"/>
      <c r="BR6" s="613"/>
      <c r="BS6" s="614">
        <v>44717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175796</v>
      </c>
      <c r="CS6" s="611"/>
      <c r="CT6" s="611"/>
      <c r="CU6" s="611"/>
      <c r="CV6" s="611"/>
      <c r="CW6" s="611"/>
      <c r="CX6" s="611"/>
      <c r="CY6" s="612"/>
      <c r="CZ6" s="604">
        <v>1</v>
      </c>
      <c r="DA6" s="605"/>
      <c r="DB6" s="605"/>
      <c r="DC6" s="621"/>
      <c r="DD6" s="619" t="s">
        <v>121</v>
      </c>
      <c r="DE6" s="611"/>
      <c r="DF6" s="611"/>
      <c r="DG6" s="611"/>
      <c r="DH6" s="611"/>
      <c r="DI6" s="611"/>
      <c r="DJ6" s="611"/>
      <c r="DK6" s="611"/>
      <c r="DL6" s="611"/>
      <c r="DM6" s="611"/>
      <c r="DN6" s="611"/>
      <c r="DO6" s="611"/>
      <c r="DP6" s="612"/>
      <c r="DQ6" s="619">
        <v>175781</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3208</v>
      </c>
      <c r="S7" s="611"/>
      <c r="T7" s="611"/>
      <c r="U7" s="611"/>
      <c r="V7" s="611"/>
      <c r="W7" s="611"/>
      <c r="X7" s="611"/>
      <c r="Y7" s="612"/>
      <c r="Z7" s="613">
        <v>0</v>
      </c>
      <c r="AA7" s="613"/>
      <c r="AB7" s="613"/>
      <c r="AC7" s="613"/>
      <c r="AD7" s="614">
        <v>3208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2992215</v>
      </c>
      <c r="BH7" s="611"/>
      <c r="BI7" s="611"/>
      <c r="BJ7" s="611"/>
      <c r="BK7" s="611"/>
      <c r="BL7" s="611"/>
      <c r="BM7" s="611"/>
      <c r="BN7" s="612"/>
      <c r="BO7" s="613">
        <v>44.5</v>
      </c>
      <c r="BP7" s="613"/>
      <c r="BQ7" s="613"/>
      <c r="BR7" s="613"/>
      <c r="BS7" s="614">
        <v>44717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2760694</v>
      </c>
      <c r="CS7" s="611"/>
      <c r="CT7" s="611"/>
      <c r="CU7" s="611"/>
      <c r="CV7" s="611"/>
      <c r="CW7" s="611"/>
      <c r="CX7" s="611"/>
      <c r="CY7" s="612"/>
      <c r="CZ7" s="613">
        <v>15.6</v>
      </c>
      <c r="DA7" s="613"/>
      <c r="DB7" s="613"/>
      <c r="DC7" s="613"/>
      <c r="DD7" s="619">
        <v>20362</v>
      </c>
      <c r="DE7" s="611"/>
      <c r="DF7" s="611"/>
      <c r="DG7" s="611"/>
      <c r="DH7" s="611"/>
      <c r="DI7" s="611"/>
      <c r="DJ7" s="611"/>
      <c r="DK7" s="611"/>
      <c r="DL7" s="611"/>
      <c r="DM7" s="611"/>
      <c r="DN7" s="611"/>
      <c r="DO7" s="611"/>
      <c r="DP7" s="612"/>
      <c r="DQ7" s="619">
        <v>2516594</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45420</v>
      </c>
      <c r="S8" s="611"/>
      <c r="T8" s="611"/>
      <c r="U8" s="611"/>
      <c r="V8" s="611"/>
      <c r="W8" s="611"/>
      <c r="X8" s="611"/>
      <c r="Y8" s="612"/>
      <c r="Z8" s="613">
        <v>0.2</v>
      </c>
      <c r="AA8" s="613"/>
      <c r="AB8" s="613"/>
      <c r="AC8" s="613"/>
      <c r="AD8" s="614">
        <v>45420</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94021</v>
      </c>
      <c r="BH8" s="611"/>
      <c r="BI8" s="611"/>
      <c r="BJ8" s="611"/>
      <c r="BK8" s="611"/>
      <c r="BL8" s="611"/>
      <c r="BM8" s="611"/>
      <c r="BN8" s="612"/>
      <c r="BO8" s="613">
        <v>1.4</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7883701</v>
      </c>
      <c r="CS8" s="611"/>
      <c r="CT8" s="611"/>
      <c r="CU8" s="611"/>
      <c r="CV8" s="611"/>
      <c r="CW8" s="611"/>
      <c r="CX8" s="611"/>
      <c r="CY8" s="612"/>
      <c r="CZ8" s="613">
        <v>44.5</v>
      </c>
      <c r="DA8" s="613"/>
      <c r="DB8" s="613"/>
      <c r="DC8" s="613"/>
      <c r="DD8" s="619">
        <v>30227</v>
      </c>
      <c r="DE8" s="611"/>
      <c r="DF8" s="611"/>
      <c r="DG8" s="611"/>
      <c r="DH8" s="611"/>
      <c r="DI8" s="611"/>
      <c r="DJ8" s="611"/>
      <c r="DK8" s="611"/>
      <c r="DL8" s="611"/>
      <c r="DM8" s="611"/>
      <c r="DN8" s="611"/>
      <c r="DO8" s="611"/>
      <c r="DP8" s="612"/>
      <c r="DQ8" s="619">
        <v>3991471</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54239</v>
      </c>
      <c r="S9" s="611"/>
      <c r="T9" s="611"/>
      <c r="U9" s="611"/>
      <c r="V9" s="611"/>
      <c r="W9" s="611"/>
      <c r="X9" s="611"/>
      <c r="Y9" s="612"/>
      <c r="Z9" s="613">
        <v>0.3</v>
      </c>
      <c r="AA9" s="613"/>
      <c r="AB9" s="613"/>
      <c r="AC9" s="613"/>
      <c r="AD9" s="614">
        <v>54239</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2530574</v>
      </c>
      <c r="BH9" s="611"/>
      <c r="BI9" s="611"/>
      <c r="BJ9" s="611"/>
      <c r="BK9" s="611"/>
      <c r="BL9" s="611"/>
      <c r="BM9" s="611"/>
      <c r="BN9" s="612"/>
      <c r="BO9" s="613">
        <v>37.6</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1476284</v>
      </c>
      <c r="CS9" s="611"/>
      <c r="CT9" s="611"/>
      <c r="CU9" s="611"/>
      <c r="CV9" s="611"/>
      <c r="CW9" s="611"/>
      <c r="CX9" s="611"/>
      <c r="CY9" s="612"/>
      <c r="CZ9" s="613">
        <v>8.3000000000000007</v>
      </c>
      <c r="DA9" s="613"/>
      <c r="DB9" s="613"/>
      <c r="DC9" s="613"/>
      <c r="DD9" s="619">
        <v>94365</v>
      </c>
      <c r="DE9" s="611"/>
      <c r="DF9" s="611"/>
      <c r="DG9" s="611"/>
      <c r="DH9" s="611"/>
      <c r="DI9" s="611"/>
      <c r="DJ9" s="611"/>
      <c r="DK9" s="611"/>
      <c r="DL9" s="611"/>
      <c r="DM9" s="611"/>
      <c r="DN9" s="611"/>
      <c r="DO9" s="611"/>
      <c r="DP9" s="612"/>
      <c r="DQ9" s="619">
        <v>1092248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140528</v>
      </c>
      <c r="BH10" s="611"/>
      <c r="BI10" s="611"/>
      <c r="BJ10" s="611"/>
      <c r="BK10" s="611"/>
      <c r="BL10" s="611"/>
      <c r="BM10" s="611"/>
      <c r="BN10" s="612"/>
      <c r="BO10" s="613">
        <v>2.1</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1185736</v>
      </c>
      <c r="S11" s="611"/>
      <c r="T11" s="611"/>
      <c r="U11" s="611"/>
      <c r="V11" s="611"/>
      <c r="W11" s="611"/>
      <c r="X11" s="611"/>
      <c r="Y11" s="612"/>
      <c r="Z11" s="615">
        <v>6.4</v>
      </c>
      <c r="AA11" s="616"/>
      <c r="AB11" s="616"/>
      <c r="AC11" s="622"/>
      <c r="AD11" s="619">
        <v>1185736</v>
      </c>
      <c r="AE11" s="611"/>
      <c r="AF11" s="611"/>
      <c r="AG11" s="611"/>
      <c r="AH11" s="611"/>
      <c r="AI11" s="611"/>
      <c r="AJ11" s="611"/>
      <c r="AK11" s="612"/>
      <c r="AL11" s="615">
        <v>11.2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227092</v>
      </c>
      <c r="BH11" s="611"/>
      <c r="BI11" s="611"/>
      <c r="BJ11" s="611"/>
      <c r="BK11" s="611"/>
      <c r="BL11" s="611"/>
      <c r="BM11" s="611"/>
      <c r="BN11" s="612"/>
      <c r="BO11" s="613">
        <v>3.4</v>
      </c>
      <c r="BP11" s="613"/>
      <c r="BQ11" s="613"/>
      <c r="BR11" s="613"/>
      <c r="BS11" s="614">
        <v>44717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298114</v>
      </c>
      <c r="CS11" s="611"/>
      <c r="CT11" s="611"/>
      <c r="CU11" s="611"/>
      <c r="CV11" s="611"/>
      <c r="CW11" s="611"/>
      <c r="CX11" s="611"/>
      <c r="CY11" s="612"/>
      <c r="CZ11" s="613">
        <v>1.7</v>
      </c>
      <c r="DA11" s="613"/>
      <c r="DB11" s="613"/>
      <c r="DC11" s="613"/>
      <c r="DD11" s="619">
        <v>20052</v>
      </c>
      <c r="DE11" s="611"/>
      <c r="DF11" s="611"/>
      <c r="DG11" s="611"/>
      <c r="DH11" s="611"/>
      <c r="DI11" s="611"/>
      <c r="DJ11" s="611"/>
      <c r="DK11" s="611"/>
      <c r="DL11" s="611"/>
      <c r="DM11" s="611"/>
      <c r="DN11" s="611"/>
      <c r="DO11" s="611"/>
      <c r="DP11" s="612"/>
      <c r="DQ11" s="619">
        <v>248174</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14658</v>
      </c>
      <c r="S12" s="611"/>
      <c r="T12" s="611"/>
      <c r="U12" s="611"/>
      <c r="V12" s="611"/>
      <c r="W12" s="611"/>
      <c r="X12" s="611"/>
      <c r="Y12" s="612"/>
      <c r="Z12" s="613">
        <v>0.1</v>
      </c>
      <c r="AA12" s="613"/>
      <c r="AB12" s="613"/>
      <c r="AC12" s="613"/>
      <c r="AD12" s="614">
        <v>14658</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2721967</v>
      </c>
      <c r="BH12" s="611"/>
      <c r="BI12" s="611"/>
      <c r="BJ12" s="611"/>
      <c r="BK12" s="611"/>
      <c r="BL12" s="611"/>
      <c r="BM12" s="611"/>
      <c r="BN12" s="612"/>
      <c r="BO12" s="613">
        <v>40.5</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212648</v>
      </c>
      <c r="CS12" s="611"/>
      <c r="CT12" s="611"/>
      <c r="CU12" s="611"/>
      <c r="CV12" s="611"/>
      <c r="CW12" s="611"/>
      <c r="CX12" s="611"/>
      <c r="CY12" s="612"/>
      <c r="CZ12" s="613">
        <v>1.2</v>
      </c>
      <c r="DA12" s="613"/>
      <c r="DB12" s="613"/>
      <c r="DC12" s="613"/>
      <c r="DD12" s="619">
        <v>12539</v>
      </c>
      <c r="DE12" s="611"/>
      <c r="DF12" s="611"/>
      <c r="DG12" s="611"/>
      <c r="DH12" s="611"/>
      <c r="DI12" s="611"/>
      <c r="DJ12" s="611"/>
      <c r="DK12" s="611"/>
      <c r="DL12" s="611"/>
      <c r="DM12" s="611"/>
      <c r="DN12" s="611"/>
      <c r="DO12" s="611"/>
      <c r="DP12" s="612"/>
      <c r="DQ12" s="619">
        <v>150811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2721947</v>
      </c>
      <c r="BH13" s="611"/>
      <c r="BI13" s="611"/>
      <c r="BJ13" s="611"/>
      <c r="BK13" s="611"/>
      <c r="BL13" s="611"/>
      <c r="BM13" s="611"/>
      <c r="BN13" s="612"/>
      <c r="BO13" s="613">
        <v>40.5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1089582</v>
      </c>
      <c r="CS13" s="611"/>
      <c r="CT13" s="611"/>
      <c r="CU13" s="611"/>
      <c r="CV13" s="611"/>
      <c r="CW13" s="611"/>
      <c r="CX13" s="611"/>
      <c r="CY13" s="612"/>
      <c r="CZ13" s="613">
        <v>6.1</v>
      </c>
      <c r="DA13" s="613"/>
      <c r="DB13" s="613"/>
      <c r="DC13" s="613"/>
      <c r="DD13" s="619">
        <v>479999</v>
      </c>
      <c r="DE13" s="611"/>
      <c r="DF13" s="611"/>
      <c r="DG13" s="611"/>
      <c r="DH13" s="611"/>
      <c r="DI13" s="611"/>
      <c r="DJ13" s="611"/>
      <c r="DK13" s="611"/>
      <c r="DL13" s="611"/>
      <c r="DM13" s="611"/>
      <c r="DN13" s="611"/>
      <c r="DO13" s="611"/>
      <c r="DP13" s="612"/>
      <c r="DQ13" s="619">
        <v>869912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1725</v>
      </c>
      <c r="S14" s="611"/>
      <c r="T14" s="611"/>
      <c r="U14" s="611"/>
      <c r="V14" s="611"/>
      <c r="W14" s="611"/>
      <c r="X14" s="611"/>
      <c r="Y14" s="612"/>
      <c r="Z14" s="613">
        <v>0</v>
      </c>
      <c r="AA14" s="613"/>
      <c r="AB14" s="613"/>
      <c r="AC14" s="613"/>
      <c r="AD14" s="614">
        <v>1725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168755</v>
      </c>
      <c r="BH14" s="611"/>
      <c r="BI14" s="611"/>
      <c r="BJ14" s="611"/>
      <c r="BK14" s="611"/>
      <c r="BL14" s="611"/>
      <c r="BM14" s="611"/>
      <c r="BN14" s="612"/>
      <c r="BO14" s="613">
        <v>2.5</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741598</v>
      </c>
      <c r="CS14" s="611"/>
      <c r="CT14" s="611"/>
      <c r="CU14" s="611"/>
      <c r="CV14" s="611"/>
      <c r="CW14" s="611"/>
      <c r="CX14" s="611"/>
      <c r="CY14" s="612"/>
      <c r="CZ14" s="613">
        <v>4.2</v>
      </c>
      <c r="DA14" s="613"/>
      <c r="DB14" s="613"/>
      <c r="DC14" s="613"/>
      <c r="DD14" s="619">
        <v>78636</v>
      </c>
      <c r="DE14" s="611"/>
      <c r="DF14" s="611"/>
      <c r="DG14" s="611"/>
      <c r="DH14" s="611"/>
      <c r="DI14" s="611"/>
      <c r="DJ14" s="611"/>
      <c r="DK14" s="611"/>
      <c r="DL14" s="611"/>
      <c r="DM14" s="611"/>
      <c r="DN14" s="611"/>
      <c r="DO14" s="611"/>
      <c r="DP14" s="612"/>
      <c r="DQ14" s="619">
        <v>675187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530727</v>
      </c>
      <c r="BH15" s="611"/>
      <c r="BI15" s="611"/>
      <c r="BJ15" s="611"/>
      <c r="BK15" s="611"/>
      <c r="BL15" s="611"/>
      <c r="BM15" s="611"/>
      <c r="BN15" s="612"/>
      <c r="BO15" s="613">
        <v>7.9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1404201</v>
      </c>
      <c r="CS15" s="611"/>
      <c r="CT15" s="611"/>
      <c r="CU15" s="611"/>
      <c r="CV15" s="611"/>
      <c r="CW15" s="611"/>
      <c r="CX15" s="611"/>
      <c r="CY15" s="612"/>
      <c r="CZ15" s="613">
        <v>7.9</v>
      </c>
      <c r="DA15" s="613"/>
      <c r="DB15" s="613"/>
      <c r="DC15" s="613"/>
      <c r="DD15" s="619">
        <v>75503</v>
      </c>
      <c r="DE15" s="611"/>
      <c r="DF15" s="611"/>
      <c r="DG15" s="611"/>
      <c r="DH15" s="611"/>
      <c r="DI15" s="611"/>
      <c r="DJ15" s="611"/>
      <c r="DK15" s="611"/>
      <c r="DL15" s="611"/>
      <c r="DM15" s="611"/>
      <c r="DN15" s="611"/>
      <c r="DO15" s="611"/>
      <c r="DP15" s="612"/>
      <c r="DQ15" s="619">
        <v>1176049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24553</v>
      </c>
      <c r="S16" s="611"/>
      <c r="T16" s="611"/>
      <c r="U16" s="611"/>
      <c r="V16" s="611"/>
      <c r="W16" s="611"/>
      <c r="X16" s="611"/>
      <c r="Y16" s="612"/>
      <c r="Z16" s="613">
        <v>0.1</v>
      </c>
      <c r="AA16" s="613"/>
      <c r="AB16" s="613"/>
      <c r="AC16" s="613"/>
      <c r="AD16" s="614">
        <v>24553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96124</v>
      </c>
      <c r="S17" s="611"/>
      <c r="T17" s="611"/>
      <c r="U17" s="611"/>
      <c r="V17" s="611"/>
      <c r="W17" s="611"/>
      <c r="X17" s="611"/>
      <c r="Y17" s="612"/>
      <c r="Z17" s="613">
        <v>0.5</v>
      </c>
      <c r="AA17" s="613"/>
      <c r="AB17" s="613"/>
      <c r="AC17" s="613"/>
      <c r="AD17" s="614">
        <v>96124</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1684964</v>
      </c>
      <c r="CS17" s="611"/>
      <c r="CT17" s="611"/>
      <c r="CU17" s="611"/>
      <c r="CV17" s="611"/>
      <c r="CW17" s="611"/>
      <c r="CX17" s="611"/>
      <c r="CY17" s="612"/>
      <c r="CZ17" s="613">
        <v>9.5</v>
      </c>
      <c r="DA17" s="613"/>
      <c r="DB17" s="613"/>
      <c r="DC17" s="613"/>
      <c r="DD17" s="619" t="s">
        <v>121</v>
      </c>
      <c r="DE17" s="611"/>
      <c r="DF17" s="611"/>
      <c r="DG17" s="611"/>
      <c r="DH17" s="611"/>
      <c r="DI17" s="611"/>
      <c r="DJ17" s="611"/>
      <c r="DK17" s="611"/>
      <c r="DL17" s="611"/>
      <c r="DM17" s="611"/>
      <c r="DN17" s="611"/>
      <c r="DO17" s="611"/>
      <c r="DP17" s="612"/>
      <c r="DQ17" s="619">
        <v>1684964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47309</v>
      </c>
      <c r="S18" s="611"/>
      <c r="T18" s="611"/>
      <c r="U18" s="611"/>
      <c r="V18" s="611"/>
      <c r="W18" s="611"/>
      <c r="X18" s="611"/>
      <c r="Y18" s="612"/>
      <c r="Z18" s="613">
        <v>0.3</v>
      </c>
      <c r="AA18" s="613"/>
      <c r="AB18" s="613"/>
      <c r="AC18" s="613"/>
      <c r="AD18" s="614">
        <v>47309</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46988</v>
      </c>
      <c r="S19" s="611"/>
      <c r="T19" s="611"/>
      <c r="U19" s="611"/>
      <c r="V19" s="611"/>
      <c r="W19" s="611"/>
      <c r="X19" s="611"/>
      <c r="Y19" s="612"/>
      <c r="Z19" s="613">
        <v>0.3</v>
      </c>
      <c r="AA19" s="613"/>
      <c r="AB19" s="613"/>
      <c r="AC19" s="613"/>
      <c r="AD19" s="614">
        <v>46988</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310404</v>
      </c>
      <c r="BH19" s="611"/>
      <c r="BI19" s="611"/>
      <c r="BJ19" s="611"/>
      <c r="BK19" s="611"/>
      <c r="BL19" s="611"/>
      <c r="BM19" s="611"/>
      <c r="BN19" s="612"/>
      <c r="BO19" s="613">
        <v>4.5999999999999996</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321</v>
      </c>
      <c r="S20" s="611"/>
      <c r="T20" s="611"/>
      <c r="U20" s="611"/>
      <c r="V20" s="611"/>
      <c r="W20" s="611"/>
      <c r="X20" s="611"/>
      <c r="Y20" s="612"/>
      <c r="Z20" s="613">
        <v>0</v>
      </c>
      <c r="AA20" s="613"/>
      <c r="AB20" s="613"/>
      <c r="AC20" s="613"/>
      <c r="AD20" s="614">
        <v>321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310404</v>
      </c>
      <c r="BH20" s="611"/>
      <c r="BI20" s="611"/>
      <c r="BJ20" s="611"/>
      <c r="BK20" s="611"/>
      <c r="BL20" s="611"/>
      <c r="BM20" s="611"/>
      <c r="BN20" s="612"/>
      <c r="BO20" s="613">
        <v>4.5999999999999996</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17727582</v>
      </c>
      <c r="CS20" s="611"/>
      <c r="CT20" s="611"/>
      <c r="CU20" s="611"/>
      <c r="CV20" s="611"/>
      <c r="CW20" s="611"/>
      <c r="CX20" s="611"/>
      <c r="CY20" s="612"/>
      <c r="CZ20" s="613">
        <v>100</v>
      </c>
      <c r="DA20" s="613"/>
      <c r="DB20" s="613"/>
      <c r="DC20" s="613"/>
      <c r="DD20" s="619">
        <v>811683</v>
      </c>
      <c r="DE20" s="611"/>
      <c r="DF20" s="611"/>
      <c r="DG20" s="611"/>
      <c r="DH20" s="611"/>
      <c r="DI20" s="611"/>
      <c r="DJ20" s="611"/>
      <c r="DK20" s="611"/>
      <c r="DL20" s="611"/>
      <c r="DM20" s="611"/>
      <c r="DN20" s="611"/>
      <c r="DO20" s="611"/>
      <c r="DP20" s="612"/>
      <c r="DQ20" s="619">
        <v>12581191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2593209</v>
      </c>
      <c r="S21" s="611"/>
      <c r="T21" s="611"/>
      <c r="U21" s="611"/>
      <c r="V21" s="611"/>
      <c r="W21" s="611"/>
      <c r="X21" s="611"/>
      <c r="Y21" s="612"/>
      <c r="Z21" s="613">
        <v>14.1</v>
      </c>
      <c r="AA21" s="613"/>
      <c r="AB21" s="613"/>
      <c r="AC21" s="613"/>
      <c r="AD21" s="614">
        <v>2380607</v>
      </c>
      <c r="AE21" s="614"/>
      <c r="AF21" s="614"/>
      <c r="AG21" s="614"/>
      <c r="AH21" s="614"/>
      <c r="AI21" s="614"/>
      <c r="AJ21" s="614"/>
      <c r="AK21" s="614"/>
      <c r="AL21" s="615">
        <v>22.4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2380607</v>
      </c>
      <c r="S22" s="611"/>
      <c r="T22" s="611"/>
      <c r="U22" s="611"/>
      <c r="V22" s="611"/>
      <c r="W22" s="611"/>
      <c r="X22" s="611"/>
      <c r="Y22" s="612"/>
      <c r="Z22" s="613">
        <v>12.9</v>
      </c>
      <c r="AA22" s="613"/>
      <c r="AB22" s="613"/>
      <c r="AC22" s="613"/>
      <c r="AD22" s="614">
        <v>2380607</v>
      </c>
      <c r="AE22" s="614"/>
      <c r="AF22" s="614"/>
      <c r="AG22" s="614"/>
      <c r="AH22" s="614"/>
      <c r="AI22" s="614"/>
      <c r="AJ22" s="614"/>
      <c r="AK22" s="614"/>
      <c r="AL22" s="615">
        <v>22.4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212349</v>
      </c>
      <c r="S23" s="611"/>
      <c r="T23" s="611"/>
      <c r="U23" s="611"/>
      <c r="V23" s="611"/>
      <c r="W23" s="611"/>
      <c r="X23" s="611"/>
      <c r="Y23" s="612"/>
      <c r="Z23" s="613">
        <v>1.2</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310404</v>
      </c>
      <c r="BH23" s="611"/>
      <c r="BI23" s="611"/>
      <c r="BJ23" s="611"/>
      <c r="BK23" s="611"/>
      <c r="BL23" s="611"/>
      <c r="BM23" s="611"/>
      <c r="BN23" s="612"/>
      <c r="BO23" s="613">
        <v>4.5999999999999996</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253</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10471445</v>
      </c>
      <c r="CS24" s="600"/>
      <c r="CT24" s="600"/>
      <c r="CU24" s="600"/>
      <c r="CV24" s="600"/>
      <c r="CW24" s="600"/>
      <c r="CX24" s="600"/>
      <c r="CY24" s="601"/>
      <c r="CZ24" s="604">
        <v>59.1</v>
      </c>
      <c r="DA24" s="605"/>
      <c r="DB24" s="605"/>
      <c r="DC24" s="621"/>
      <c r="DD24" s="645">
        <v>6975643</v>
      </c>
      <c r="DE24" s="600"/>
      <c r="DF24" s="600"/>
      <c r="DG24" s="600"/>
      <c r="DH24" s="600"/>
      <c r="DI24" s="600"/>
      <c r="DJ24" s="600"/>
      <c r="DK24" s="601"/>
      <c r="DL24" s="645">
        <v>6432911</v>
      </c>
      <c r="DM24" s="600"/>
      <c r="DN24" s="600"/>
      <c r="DO24" s="600"/>
      <c r="DP24" s="600"/>
      <c r="DQ24" s="600"/>
      <c r="DR24" s="600"/>
      <c r="DS24" s="600"/>
      <c r="DT24" s="600"/>
      <c r="DU24" s="600"/>
      <c r="DV24" s="601"/>
      <c r="DW24" s="604">
        <v>59.8</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10939061</v>
      </c>
      <c r="S25" s="611"/>
      <c r="T25" s="611"/>
      <c r="U25" s="611"/>
      <c r="V25" s="611"/>
      <c r="W25" s="611"/>
      <c r="X25" s="611"/>
      <c r="Y25" s="612"/>
      <c r="Z25" s="613">
        <v>59.5</v>
      </c>
      <c r="AA25" s="613"/>
      <c r="AB25" s="613"/>
      <c r="AC25" s="613"/>
      <c r="AD25" s="614">
        <v>10416055</v>
      </c>
      <c r="AE25" s="614"/>
      <c r="AF25" s="614"/>
      <c r="AG25" s="614"/>
      <c r="AH25" s="614"/>
      <c r="AI25" s="614"/>
      <c r="AJ25" s="614"/>
      <c r="AK25" s="614"/>
      <c r="AL25" s="615">
        <v>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3600819</v>
      </c>
      <c r="CS25" s="642"/>
      <c r="CT25" s="642"/>
      <c r="CU25" s="642"/>
      <c r="CV25" s="642"/>
      <c r="CW25" s="642"/>
      <c r="CX25" s="642"/>
      <c r="CY25" s="643"/>
      <c r="CZ25" s="615">
        <v>20.3</v>
      </c>
      <c r="DA25" s="640"/>
      <c r="DB25" s="640"/>
      <c r="DC25" s="644"/>
      <c r="DD25" s="619">
        <v>3396759</v>
      </c>
      <c r="DE25" s="642"/>
      <c r="DF25" s="642"/>
      <c r="DG25" s="642"/>
      <c r="DH25" s="642"/>
      <c r="DI25" s="642"/>
      <c r="DJ25" s="642"/>
      <c r="DK25" s="643"/>
      <c r="DL25" s="619">
        <v>3302487</v>
      </c>
      <c r="DM25" s="642"/>
      <c r="DN25" s="642"/>
      <c r="DO25" s="642"/>
      <c r="DP25" s="642"/>
      <c r="DQ25" s="642"/>
      <c r="DR25" s="642"/>
      <c r="DS25" s="642"/>
      <c r="DT25" s="642"/>
      <c r="DU25" s="642"/>
      <c r="DV25" s="643"/>
      <c r="DW25" s="615">
        <v>30.7</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5405</v>
      </c>
      <c r="S26" s="611"/>
      <c r="T26" s="611"/>
      <c r="U26" s="611"/>
      <c r="V26" s="611"/>
      <c r="W26" s="611"/>
      <c r="X26" s="611"/>
      <c r="Y26" s="612"/>
      <c r="Z26" s="613">
        <v>0</v>
      </c>
      <c r="AA26" s="613"/>
      <c r="AB26" s="613"/>
      <c r="AC26" s="613"/>
      <c r="AD26" s="614">
        <v>5405</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2465749</v>
      </c>
      <c r="CS26" s="611"/>
      <c r="CT26" s="611"/>
      <c r="CU26" s="611"/>
      <c r="CV26" s="611"/>
      <c r="CW26" s="611"/>
      <c r="CX26" s="611"/>
      <c r="CY26" s="612"/>
      <c r="CZ26" s="615">
        <v>13.9</v>
      </c>
      <c r="DA26" s="640"/>
      <c r="DB26" s="640"/>
      <c r="DC26" s="644"/>
      <c r="DD26" s="619">
        <v>2303872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55118</v>
      </c>
      <c r="S27" s="611"/>
      <c r="T27" s="611"/>
      <c r="U27" s="611"/>
      <c r="V27" s="611"/>
      <c r="W27" s="611"/>
      <c r="X27" s="611"/>
      <c r="Y27" s="612"/>
      <c r="Z27" s="613">
        <v>0.3</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6724068</v>
      </c>
      <c r="BH27" s="611"/>
      <c r="BI27" s="611"/>
      <c r="BJ27" s="611"/>
      <c r="BK27" s="611"/>
      <c r="BL27" s="611"/>
      <c r="BM27" s="611"/>
      <c r="BN27" s="612"/>
      <c r="BO27" s="613">
        <v>100</v>
      </c>
      <c r="BP27" s="613"/>
      <c r="BQ27" s="613"/>
      <c r="BR27" s="613"/>
      <c r="BS27" s="614">
        <v>44717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5185662</v>
      </c>
      <c r="CS27" s="642"/>
      <c r="CT27" s="642"/>
      <c r="CU27" s="642"/>
      <c r="CV27" s="642"/>
      <c r="CW27" s="642"/>
      <c r="CX27" s="642"/>
      <c r="CY27" s="643"/>
      <c r="CZ27" s="615">
        <v>29.3</v>
      </c>
      <c r="DA27" s="640"/>
      <c r="DB27" s="640"/>
      <c r="DC27" s="644"/>
      <c r="DD27" s="619">
        <v>1893920</v>
      </c>
      <c r="DE27" s="642"/>
      <c r="DF27" s="642"/>
      <c r="DG27" s="642"/>
      <c r="DH27" s="642"/>
      <c r="DI27" s="642"/>
      <c r="DJ27" s="642"/>
      <c r="DK27" s="643"/>
      <c r="DL27" s="619">
        <v>1445460</v>
      </c>
      <c r="DM27" s="642"/>
      <c r="DN27" s="642"/>
      <c r="DO27" s="642"/>
      <c r="DP27" s="642"/>
      <c r="DQ27" s="642"/>
      <c r="DR27" s="642"/>
      <c r="DS27" s="642"/>
      <c r="DT27" s="642"/>
      <c r="DU27" s="642"/>
      <c r="DV27" s="643"/>
      <c r="DW27" s="615">
        <v>13.4</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61229</v>
      </c>
      <c r="S28" s="611"/>
      <c r="T28" s="611"/>
      <c r="U28" s="611"/>
      <c r="V28" s="611"/>
      <c r="W28" s="611"/>
      <c r="X28" s="611"/>
      <c r="Y28" s="612"/>
      <c r="Z28" s="613">
        <v>0.3</v>
      </c>
      <c r="AA28" s="613"/>
      <c r="AB28" s="613"/>
      <c r="AC28" s="613"/>
      <c r="AD28" s="614">
        <v>24943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1684964</v>
      </c>
      <c r="CS28" s="611"/>
      <c r="CT28" s="611"/>
      <c r="CU28" s="611"/>
      <c r="CV28" s="611"/>
      <c r="CW28" s="611"/>
      <c r="CX28" s="611"/>
      <c r="CY28" s="612"/>
      <c r="CZ28" s="615">
        <v>9.5</v>
      </c>
      <c r="DA28" s="640"/>
      <c r="DB28" s="640"/>
      <c r="DC28" s="644"/>
      <c r="DD28" s="619">
        <v>1684964</v>
      </c>
      <c r="DE28" s="611"/>
      <c r="DF28" s="611"/>
      <c r="DG28" s="611"/>
      <c r="DH28" s="611"/>
      <c r="DI28" s="611"/>
      <c r="DJ28" s="611"/>
      <c r="DK28" s="612"/>
      <c r="DL28" s="619">
        <v>1684964</v>
      </c>
      <c r="DM28" s="611"/>
      <c r="DN28" s="611"/>
      <c r="DO28" s="611"/>
      <c r="DP28" s="611"/>
      <c r="DQ28" s="611"/>
      <c r="DR28" s="611"/>
      <c r="DS28" s="611"/>
      <c r="DT28" s="611"/>
      <c r="DU28" s="611"/>
      <c r="DV28" s="612"/>
      <c r="DW28" s="615">
        <v>15.7</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135055</v>
      </c>
      <c r="S29" s="611"/>
      <c r="T29" s="611"/>
      <c r="U29" s="611"/>
      <c r="V29" s="611"/>
      <c r="W29" s="611"/>
      <c r="X29" s="611"/>
      <c r="Y29" s="612"/>
      <c r="Z29" s="613">
        <v>0.7</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1684964</v>
      </c>
      <c r="CS29" s="642"/>
      <c r="CT29" s="642"/>
      <c r="CU29" s="642"/>
      <c r="CV29" s="642"/>
      <c r="CW29" s="642"/>
      <c r="CX29" s="642"/>
      <c r="CY29" s="643"/>
      <c r="CZ29" s="615">
        <v>9.5</v>
      </c>
      <c r="DA29" s="640"/>
      <c r="DB29" s="640"/>
      <c r="DC29" s="644"/>
      <c r="DD29" s="619">
        <v>1684964</v>
      </c>
      <c r="DE29" s="642"/>
      <c r="DF29" s="642"/>
      <c r="DG29" s="642"/>
      <c r="DH29" s="642"/>
      <c r="DI29" s="642"/>
      <c r="DJ29" s="642"/>
      <c r="DK29" s="643"/>
      <c r="DL29" s="619">
        <v>1684964</v>
      </c>
      <c r="DM29" s="642"/>
      <c r="DN29" s="642"/>
      <c r="DO29" s="642"/>
      <c r="DP29" s="642"/>
      <c r="DQ29" s="642"/>
      <c r="DR29" s="642"/>
      <c r="DS29" s="642"/>
      <c r="DT29" s="642"/>
      <c r="DU29" s="642"/>
      <c r="DV29" s="643"/>
      <c r="DW29" s="615">
        <v>15.7</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3755981</v>
      </c>
      <c r="S30" s="611"/>
      <c r="T30" s="611"/>
      <c r="U30" s="611"/>
      <c r="V30" s="611"/>
      <c r="W30" s="611"/>
      <c r="X30" s="611"/>
      <c r="Y30" s="612"/>
      <c r="Z30" s="613">
        <v>20.399999999999999</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1635183</v>
      </c>
      <c r="CS30" s="611"/>
      <c r="CT30" s="611"/>
      <c r="CU30" s="611"/>
      <c r="CV30" s="611"/>
      <c r="CW30" s="611"/>
      <c r="CX30" s="611"/>
      <c r="CY30" s="612"/>
      <c r="CZ30" s="615">
        <v>9.1999999999999993</v>
      </c>
      <c r="DA30" s="640"/>
      <c r="DB30" s="640"/>
      <c r="DC30" s="644"/>
      <c r="DD30" s="619">
        <v>1635183</v>
      </c>
      <c r="DE30" s="611"/>
      <c r="DF30" s="611"/>
      <c r="DG30" s="611"/>
      <c r="DH30" s="611"/>
      <c r="DI30" s="611"/>
      <c r="DJ30" s="611"/>
      <c r="DK30" s="612"/>
      <c r="DL30" s="619">
        <v>1635183</v>
      </c>
      <c r="DM30" s="611"/>
      <c r="DN30" s="611"/>
      <c r="DO30" s="611"/>
      <c r="DP30" s="611"/>
      <c r="DQ30" s="611"/>
      <c r="DR30" s="611"/>
      <c r="DS30" s="611"/>
      <c r="DT30" s="611"/>
      <c r="DU30" s="611"/>
      <c r="DV30" s="612"/>
      <c r="DW30" s="615">
        <v>15.2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98.6</v>
      </c>
      <c r="BH31" s="654"/>
      <c r="BI31" s="654"/>
      <c r="BJ31" s="654"/>
      <c r="BK31" s="654"/>
      <c r="BL31" s="654"/>
      <c r="BM31" s="605">
        <v>94.4</v>
      </c>
      <c r="BN31" s="654"/>
      <c r="BO31" s="654"/>
      <c r="BP31" s="654"/>
      <c r="BQ31" s="655"/>
      <c r="BR31" s="666">
        <v>98.5</v>
      </c>
      <c r="BS31" s="654"/>
      <c r="BT31" s="654"/>
      <c r="BU31" s="654"/>
      <c r="BV31" s="654"/>
      <c r="BW31" s="654"/>
      <c r="BX31" s="605">
        <v>94.2</v>
      </c>
      <c r="BY31" s="654"/>
      <c r="BZ31" s="654"/>
      <c r="CA31" s="654"/>
      <c r="CB31" s="655"/>
      <c r="CD31" s="648"/>
      <c r="CE31" s="649"/>
      <c r="CF31" s="607" t="s">
        <v>300</v>
      </c>
      <c r="CG31" s="608"/>
      <c r="CH31" s="608"/>
      <c r="CI31" s="608"/>
      <c r="CJ31" s="608"/>
      <c r="CK31" s="608"/>
      <c r="CL31" s="608"/>
      <c r="CM31" s="608"/>
      <c r="CN31" s="608"/>
      <c r="CO31" s="608"/>
      <c r="CP31" s="608"/>
      <c r="CQ31" s="609"/>
      <c r="CR31" s="610">
        <v>49781</v>
      </c>
      <c r="CS31" s="642"/>
      <c r="CT31" s="642"/>
      <c r="CU31" s="642"/>
      <c r="CV31" s="642"/>
      <c r="CW31" s="642"/>
      <c r="CX31" s="642"/>
      <c r="CY31" s="643"/>
      <c r="CZ31" s="615">
        <v>0.3</v>
      </c>
      <c r="DA31" s="640"/>
      <c r="DB31" s="640"/>
      <c r="DC31" s="644"/>
      <c r="DD31" s="619">
        <v>49781</v>
      </c>
      <c r="DE31" s="642"/>
      <c r="DF31" s="642"/>
      <c r="DG31" s="642"/>
      <c r="DH31" s="642"/>
      <c r="DI31" s="642"/>
      <c r="DJ31" s="642"/>
      <c r="DK31" s="643"/>
      <c r="DL31" s="619">
        <v>49781</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1302290</v>
      </c>
      <c r="S32" s="611"/>
      <c r="T32" s="611"/>
      <c r="U32" s="611"/>
      <c r="V32" s="611"/>
      <c r="W32" s="611"/>
      <c r="X32" s="611"/>
      <c r="Y32" s="612"/>
      <c r="Z32" s="613">
        <v>7.1</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98.1</v>
      </c>
      <c r="BH32" s="642"/>
      <c r="BI32" s="642"/>
      <c r="BJ32" s="642"/>
      <c r="BK32" s="642"/>
      <c r="BL32" s="642"/>
      <c r="BM32" s="616">
        <v>93</v>
      </c>
      <c r="BN32" s="642"/>
      <c r="BO32" s="642"/>
      <c r="BP32" s="642"/>
      <c r="BQ32" s="665"/>
      <c r="BR32" s="667">
        <v>97.9</v>
      </c>
      <c r="BS32" s="642"/>
      <c r="BT32" s="642"/>
      <c r="BU32" s="642"/>
      <c r="BV32" s="642"/>
      <c r="BW32" s="642"/>
      <c r="BX32" s="616">
        <v>92.5</v>
      </c>
      <c r="BY32" s="642"/>
      <c r="BZ32" s="642"/>
      <c r="CA32" s="642"/>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18156</v>
      </c>
      <c r="S33" s="611"/>
      <c r="T33" s="611"/>
      <c r="U33" s="611"/>
      <c r="V33" s="611"/>
      <c r="W33" s="611"/>
      <c r="X33" s="611"/>
      <c r="Y33" s="612"/>
      <c r="Z33" s="613">
        <v>0.1</v>
      </c>
      <c r="AA33" s="613"/>
      <c r="AB33" s="613"/>
      <c r="AC33" s="613"/>
      <c r="AD33" s="614">
        <v>11322</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v>
      </c>
      <c r="BH33" s="669"/>
      <c r="BI33" s="669"/>
      <c r="BJ33" s="669"/>
      <c r="BK33" s="669"/>
      <c r="BL33" s="669"/>
      <c r="BM33" s="670">
        <v>95.4</v>
      </c>
      <c r="BN33" s="669"/>
      <c r="BO33" s="669"/>
      <c r="BP33" s="669"/>
      <c r="BQ33" s="671"/>
      <c r="BR33" s="668">
        <v>98.9</v>
      </c>
      <c r="BS33" s="669"/>
      <c r="BT33" s="669"/>
      <c r="BU33" s="669"/>
      <c r="BV33" s="669"/>
      <c r="BW33" s="669"/>
      <c r="BX33" s="670">
        <v>95.2</v>
      </c>
      <c r="BY33" s="669"/>
      <c r="BZ33" s="669"/>
      <c r="CA33" s="669"/>
      <c r="CB33" s="671"/>
      <c r="CD33" s="607" t="s">
        <v>307</v>
      </c>
      <c r="CE33" s="608"/>
      <c r="CF33" s="608"/>
      <c r="CG33" s="608"/>
      <c r="CH33" s="608"/>
      <c r="CI33" s="608"/>
      <c r="CJ33" s="608"/>
      <c r="CK33" s="608"/>
      <c r="CL33" s="608"/>
      <c r="CM33" s="608"/>
      <c r="CN33" s="608"/>
      <c r="CO33" s="608"/>
      <c r="CP33" s="608"/>
      <c r="CQ33" s="609"/>
      <c r="CR33" s="610">
        <v>6444454</v>
      </c>
      <c r="CS33" s="642"/>
      <c r="CT33" s="642"/>
      <c r="CU33" s="642"/>
      <c r="CV33" s="642"/>
      <c r="CW33" s="642"/>
      <c r="CX33" s="642"/>
      <c r="CY33" s="643"/>
      <c r="CZ33" s="615">
        <v>36.4</v>
      </c>
      <c r="DA33" s="640"/>
      <c r="DB33" s="640"/>
      <c r="DC33" s="644"/>
      <c r="DD33" s="619">
        <v>5174070</v>
      </c>
      <c r="DE33" s="642"/>
      <c r="DF33" s="642"/>
      <c r="DG33" s="642"/>
      <c r="DH33" s="642"/>
      <c r="DI33" s="642"/>
      <c r="DJ33" s="642"/>
      <c r="DK33" s="643"/>
      <c r="DL33" s="619">
        <v>3722297</v>
      </c>
      <c r="DM33" s="642"/>
      <c r="DN33" s="642"/>
      <c r="DO33" s="642"/>
      <c r="DP33" s="642"/>
      <c r="DQ33" s="642"/>
      <c r="DR33" s="642"/>
      <c r="DS33" s="642"/>
      <c r="DT33" s="642"/>
      <c r="DU33" s="642"/>
      <c r="DV33" s="643"/>
      <c r="DW33" s="615">
        <v>34.6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42641</v>
      </c>
      <c r="S34" s="611"/>
      <c r="T34" s="611"/>
      <c r="U34" s="611"/>
      <c r="V34" s="611"/>
      <c r="W34" s="611"/>
      <c r="X34" s="611"/>
      <c r="Y34" s="612"/>
      <c r="Z34" s="613">
        <v>0.2</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2727571</v>
      </c>
      <c r="CS34" s="611"/>
      <c r="CT34" s="611"/>
      <c r="CU34" s="611"/>
      <c r="CV34" s="611"/>
      <c r="CW34" s="611"/>
      <c r="CX34" s="611"/>
      <c r="CY34" s="612"/>
      <c r="CZ34" s="615">
        <v>15.4</v>
      </c>
      <c r="DA34" s="640"/>
      <c r="DB34" s="640"/>
      <c r="DC34" s="644"/>
      <c r="DD34" s="619">
        <v>2003196</v>
      </c>
      <c r="DE34" s="611"/>
      <c r="DF34" s="611"/>
      <c r="DG34" s="611"/>
      <c r="DH34" s="611"/>
      <c r="DI34" s="611"/>
      <c r="DJ34" s="611"/>
      <c r="DK34" s="612"/>
      <c r="DL34" s="619">
        <v>1778274</v>
      </c>
      <c r="DM34" s="611"/>
      <c r="DN34" s="611"/>
      <c r="DO34" s="611"/>
      <c r="DP34" s="611"/>
      <c r="DQ34" s="611"/>
      <c r="DR34" s="611"/>
      <c r="DS34" s="611"/>
      <c r="DT34" s="611"/>
      <c r="DU34" s="611"/>
      <c r="DV34" s="612"/>
      <c r="DW34" s="615">
        <v>16.5</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225154</v>
      </c>
      <c r="S35" s="611"/>
      <c r="T35" s="611"/>
      <c r="U35" s="611"/>
      <c r="V35" s="611"/>
      <c r="W35" s="611"/>
      <c r="X35" s="611"/>
      <c r="Y35" s="612"/>
      <c r="Z35" s="613">
        <v>1.2</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59170</v>
      </c>
      <c r="CS35" s="642"/>
      <c r="CT35" s="642"/>
      <c r="CU35" s="642"/>
      <c r="CV35" s="642"/>
      <c r="CW35" s="642"/>
      <c r="CX35" s="642"/>
      <c r="CY35" s="643"/>
      <c r="CZ35" s="615">
        <v>0.3</v>
      </c>
      <c r="DA35" s="640"/>
      <c r="DB35" s="640"/>
      <c r="DC35" s="644"/>
      <c r="DD35" s="619">
        <v>59012</v>
      </c>
      <c r="DE35" s="642"/>
      <c r="DF35" s="642"/>
      <c r="DG35" s="642"/>
      <c r="DH35" s="642"/>
      <c r="DI35" s="642"/>
      <c r="DJ35" s="642"/>
      <c r="DK35" s="643"/>
      <c r="DL35" s="619">
        <v>27306</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1004562</v>
      </c>
      <c r="S36" s="611"/>
      <c r="T36" s="611"/>
      <c r="U36" s="611"/>
      <c r="V36" s="611"/>
      <c r="W36" s="611"/>
      <c r="X36" s="611"/>
      <c r="Y36" s="612"/>
      <c r="Z36" s="613">
        <v>5.5</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1748482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48867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1427477</v>
      </c>
      <c r="CS36" s="611"/>
      <c r="CT36" s="611"/>
      <c r="CU36" s="611"/>
      <c r="CV36" s="611"/>
      <c r="CW36" s="611"/>
      <c r="CX36" s="611"/>
      <c r="CY36" s="612"/>
      <c r="CZ36" s="615">
        <v>8.1</v>
      </c>
      <c r="DA36" s="640"/>
      <c r="DB36" s="640"/>
      <c r="DC36" s="644"/>
      <c r="DD36" s="619">
        <v>1302329</v>
      </c>
      <c r="DE36" s="611"/>
      <c r="DF36" s="611"/>
      <c r="DG36" s="611"/>
      <c r="DH36" s="611"/>
      <c r="DI36" s="611"/>
      <c r="DJ36" s="611"/>
      <c r="DK36" s="612"/>
      <c r="DL36" s="619">
        <v>762056</v>
      </c>
      <c r="DM36" s="611"/>
      <c r="DN36" s="611"/>
      <c r="DO36" s="611"/>
      <c r="DP36" s="611"/>
      <c r="DQ36" s="611"/>
      <c r="DR36" s="611"/>
      <c r="DS36" s="611"/>
      <c r="DT36" s="611"/>
      <c r="DU36" s="611"/>
      <c r="DV36" s="612"/>
      <c r="DW36" s="615">
        <v>7.1</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535213</v>
      </c>
      <c r="S37" s="611"/>
      <c r="T37" s="611"/>
      <c r="U37" s="611"/>
      <c r="V37" s="611"/>
      <c r="W37" s="611"/>
      <c r="X37" s="611"/>
      <c r="Y37" s="612"/>
      <c r="Z37" s="613">
        <v>2.9</v>
      </c>
      <c r="AA37" s="613"/>
      <c r="AB37" s="613"/>
      <c r="AC37" s="613"/>
      <c r="AD37" s="614">
        <v>174678</v>
      </c>
      <c r="AE37" s="614"/>
      <c r="AF37" s="614"/>
      <c r="AG37" s="614"/>
      <c r="AH37" s="614"/>
      <c r="AI37" s="614"/>
      <c r="AJ37" s="614"/>
      <c r="AK37" s="614"/>
      <c r="AL37" s="615">
        <v>1.6</v>
      </c>
      <c r="AM37" s="616"/>
      <c r="AN37" s="616"/>
      <c r="AO37" s="617"/>
      <c r="AQ37" s="673" t="s">
        <v>319</v>
      </c>
      <c r="AR37" s="674"/>
      <c r="AS37" s="674"/>
      <c r="AT37" s="674"/>
      <c r="AU37" s="674"/>
      <c r="AV37" s="674"/>
      <c r="AW37" s="674"/>
      <c r="AX37" s="674"/>
      <c r="AY37" s="675"/>
      <c r="AZ37" s="610">
        <v>245872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38645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93153</v>
      </c>
      <c r="CS37" s="642"/>
      <c r="CT37" s="642"/>
      <c r="CU37" s="642"/>
      <c r="CV37" s="642"/>
      <c r="CW37" s="642"/>
      <c r="CX37" s="642"/>
      <c r="CY37" s="643"/>
      <c r="CZ37" s="615">
        <v>0.5</v>
      </c>
      <c r="DA37" s="640"/>
      <c r="DB37" s="640"/>
      <c r="DC37" s="644"/>
      <c r="DD37" s="619">
        <v>93153</v>
      </c>
      <c r="DE37" s="642"/>
      <c r="DF37" s="642"/>
      <c r="DG37" s="642"/>
      <c r="DH37" s="642"/>
      <c r="DI37" s="642"/>
      <c r="DJ37" s="642"/>
      <c r="DK37" s="643"/>
      <c r="DL37" s="619">
        <v>93153</v>
      </c>
      <c r="DM37" s="642"/>
      <c r="DN37" s="642"/>
      <c r="DO37" s="642"/>
      <c r="DP37" s="642"/>
      <c r="DQ37" s="642"/>
      <c r="DR37" s="642"/>
      <c r="DS37" s="642"/>
      <c r="DT37" s="642"/>
      <c r="DU37" s="642"/>
      <c r="DV37" s="643"/>
      <c r="DW37" s="615">
        <v>0.9</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318100</v>
      </c>
      <c r="S38" s="611"/>
      <c r="T38" s="611"/>
      <c r="U38" s="611"/>
      <c r="V38" s="611"/>
      <c r="W38" s="611"/>
      <c r="X38" s="611"/>
      <c r="Y38" s="612"/>
      <c r="Z38" s="613">
        <v>1.7</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9049</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8001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1493561</v>
      </c>
      <c r="CS38" s="611"/>
      <c r="CT38" s="611"/>
      <c r="CU38" s="611"/>
      <c r="CV38" s="611"/>
      <c r="CW38" s="611"/>
      <c r="CX38" s="611"/>
      <c r="CY38" s="612"/>
      <c r="CZ38" s="615">
        <v>8.4</v>
      </c>
      <c r="DA38" s="640"/>
      <c r="DB38" s="640"/>
      <c r="DC38" s="644"/>
      <c r="DD38" s="619">
        <v>1182969</v>
      </c>
      <c r="DE38" s="611"/>
      <c r="DF38" s="611"/>
      <c r="DG38" s="611"/>
      <c r="DH38" s="611"/>
      <c r="DI38" s="611"/>
      <c r="DJ38" s="611"/>
      <c r="DK38" s="612"/>
      <c r="DL38" s="619">
        <v>1154661</v>
      </c>
      <c r="DM38" s="611"/>
      <c r="DN38" s="611"/>
      <c r="DO38" s="611"/>
      <c r="DP38" s="611"/>
      <c r="DQ38" s="611"/>
      <c r="DR38" s="611"/>
      <c r="DS38" s="611"/>
      <c r="DT38" s="611"/>
      <c r="DU38" s="611"/>
      <c r="DV38" s="612"/>
      <c r="DW38" s="615">
        <v>10.7</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12051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685301</v>
      </c>
      <c r="CS39" s="642"/>
      <c r="CT39" s="642"/>
      <c r="CU39" s="642"/>
      <c r="CV39" s="642"/>
      <c r="CW39" s="642"/>
      <c r="CX39" s="642"/>
      <c r="CY39" s="643"/>
      <c r="CZ39" s="615">
        <v>3.9</v>
      </c>
      <c r="DA39" s="640"/>
      <c r="DB39" s="640"/>
      <c r="DC39" s="644"/>
      <c r="DD39" s="619">
        <v>625390</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116300</v>
      </c>
      <c r="S40" s="611"/>
      <c r="T40" s="611"/>
      <c r="U40" s="611"/>
      <c r="V40" s="611"/>
      <c r="W40" s="611"/>
      <c r="X40" s="611"/>
      <c r="Y40" s="612"/>
      <c r="Z40" s="613">
        <v>0.6</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89</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51374</v>
      </c>
      <c r="CS40" s="611"/>
      <c r="CT40" s="611"/>
      <c r="CU40" s="611"/>
      <c r="CV40" s="611"/>
      <c r="CW40" s="611"/>
      <c r="CX40" s="611"/>
      <c r="CY40" s="612"/>
      <c r="CZ40" s="615">
        <v>0.3</v>
      </c>
      <c r="DA40" s="640"/>
      <c r="DB40" s="640"/>
      <c r="DC40" s="644"/>
      <c r="DD40" s="619">
        <v>1174</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18397965</v>
      </c>
      <c r="S41" s="683"/>
      <c r="T41" s="683"/>
      <c r="U41" s="683"/>
      <c r="V41" s="683"/>
      <c r="W41" s="683"/>
      <c r="X41" s="683"/>
      <c r="Y41" s="687"/>
      <c r="Z41" s="688">
        <v>100</v>
      </c>
      <c r="AA41" s="688"/>
      <c r="AB41" s="688"/>
      <c r="AC41" s="688"/>
      <c r="AD41" s="689">
        <v>10632403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390655</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1102906</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340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811683</v>
      </c>
      <c r="CS42" s="642"/>
      <c r="CT42" s="642"/>
      <c r="CU42" s="642"/>
      <c r="CV42" s="642"/>
      <c r="CW42" s="642"/>
      <c r="CX42" s="642"/>
      <c r="CY42" s="643"/>
      <c r="CZ42" s="615">
        <v>4.5999999999999996</v>
      </c>
      <c r="DA42" s="640"/>
      <c r="DB42" s="640"/>
      <c r="DC42" s="644"/>
      <c r="DD42" s="619">
        <v>431478</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36405</v>
      </c>
      <c r="CS43" s="642"/>
      <c r="CT43" s="642"/>
      <c r="CU43" s="642"/>
      <c r="CV43" s="642"/>
      <c r="CW43" s="642"/>
      <c r="CX43" s="642"/>
      <c r="CY43" s="643"/>
      <c r="CZ43" s="615">
        <v>0.2</v>
      </c>
      <c r="DA43" s="640"/>
      <c r="DB43" s="640"/>
      <c r="DC43" s="644"/>
      <c r="DD43" s="619">
        <v>36405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811683</v>
      </c>
      <c r="CS44" s="611"/>
      <c r="CT44" s="611"/>
      <c r="CU44" s="611"/>
      <c r="CV44" s="611"/>
      <c r="CW44" s="611"/>
      <c r="CX44" s="611"/>
      <c r="CY44" s="612"/>
      <c r="CZ44" s="615">
        <v>4.5999999999999996</v>
      </c>
      <c r="DA44" s="616"/>
      <c r="DB44" s="616"/>
      <c r="DC44" s="622"/>
      <c r="DD44" s="619">
        <v>431478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288566</v>
      </c>
      <c r="CS45" s="642"/>
      <c r="CT45" s="642"/>
      <c r="CU45" s="642"/>
      <c r="CV45" s="642"/>
      <c r="CW45" s="642"/>
      <c r="CX45" s="642"/>
      <c r="CY45" s="643"/>
      <c r="CZ45" s="615">
        <v>1.6</v>
      </c>
      <c r="DA45" s="640"/>
      <c r="DB45" s="640"/>
      <c r="DC45" s="644"/>
      <c r="DD45" s="619">
        <v>81246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504008</v>
      </c>
      <c r="CS46" s="611"/>
      <c r="CT46" s="611"/>
      <c r="CU46" s="611"/>
      <c r="CV46" s="611"/>
      <c r="CW46" s="611"/>
      <c r="CX46" s="611"/>
      <c r="CY46" s="612"/>
      <c r="CZ46" s="615">
        <v>2.8</v>
      </c>
      <c r="DA46" s="616"/>
      <c r="DB46" s="616"/>
      <c r="DC46" s="622"/>
      <c r="DD46" s="619">
        <v>338923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t="s">
        <v>121</v>
      </c>
      <c r="CS47" s="642"/>
      <c r="CT47" s="642"/>
      <c r="CU47" s="642"/>
      <c r="CV47" s="642"/>
      <c r="CW47" s="642"/>
      <c r="CX47" s="642"/>
      <c r="CY47" s="643"/>
      <c r="CZ47" s="615" t="s">
        <v>121</v>
      </c>
      <c r="DA47" s="640"/>
      <c r="DB47" s="640"/>
      <c r="DC47" s="644"/>
      <c r="DD47" s="619" t="s">
        <v>121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17727582</v>
      </c>
      <c r="CS49" s="669"/>
      <c r="CT49" s="669"/>
      <c r="CU49" s="669"/>
      <c r="CV49" s="669"/>
      <c r="CW49" s="669"/>
      <c r="CX49" s="669"/>
      <c r="CY49" s="698"/>
      <c r="CZ49" s="690">
        <v>100</v>
      </c>
      <c r="DA49" s="699"/>
      <c r="DB49" s="699"/>
      <c r="DC49" s="700"/>
      <c r="DD49" s="701">
        <v>12581191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74ypEHRDqx3mKHBNqnK8Kam8HHruBmHKuYrS9kHZ2wKMbWy8ygBDgFv7pEdd1SBER6Xu7iL5JGDe3/4vrrr9Q==" saltValue="VQgzcZ1TAGi8N+zlckRx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18425</v>
      </c>
      <c r="R7" s="740"/>
      <c r="S7" s="740"/>
      <c r="T7" s="740"/>
      <c r="U7" s="740"/>
      <c r="V7" s="740">
        <v>17754</v>
      </c>
      <c r="W7" s="740"/>
      <c r="X7" s="740"/>
      <c r="Y7" s="740"/>
      <c r="Z7" s="740"/>
      <c r="AA7" s="740">
        <v>670</v>
      </c>
      <c r="AB7" s="740"/>
      <c r="AC7" s="740"/>
      <c r="AD7" s="740"/>
      <c r="AE7" s="741"/>
      <c r="AF7" s="742">
        <v>592</v>
      </c>
      <c r="AG7" s="743"/>
      <c r="AH7" s="743"/>
      <c r="AI7" s="743"/>
      <c r="AJ7" s="744"/>
      <c r="AK7" s="745">
        <v>225</v>
      </c>
      <c r="AL7" s="746"/>
      <c r="AM7" s="746"/>
      <c r="AN7" s="746"/>
      <c r="AO7" s="746"/>
      <c r="AP7" s="746">
        <v>11515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18425</v>
      </c>
      <c r="R23" s="780"/>
      <c r="S23" s="780"/>
      <c r="T23" s="780"/>
      <c r="U23" s="780"/>
      <c r="V23" s="780">
        <v>17754</v>
      </c>
      <c r="W23" s="780"/>
      <c r="X23" s="780"/>
      <c r="Y23" s="780"/>
      <c r="Z23" s="780"/>
      <c r="AA23" s="780">
        <v>670</v>
      </c>
      <c r="AB23" s="780"/>
      <c r="AC23" s="780"/>
      <c r="AD23" s="780"/>
      <c r="AE23" s="781"/>
      <c r="AF23" s="782">
        <v>592</v>
      </c>
      <c r="AG23" s="780"/>
      <c r="AH23" s="780"/>
      <c r="AI23" s="780"/>
      <c r="AJ23" s="783"/>
      <c r="AK23" s="784"/>
      <c r="AL23" s="785"/>
      <c r="AM23" s="785"/>
      <c r="AN23" s="785"/>
      <c r="AO23" s="785"/>
      <c r="AP23" s="780">
        <v>11515</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5965</v>
      </c>
      <c r="R28" s="810"/>
      <c r="S28" s="810"/>
      <c r="T28" s="810"/>
      <c r="U28" s="810"/>
      <c r="V28" s="810">
        <v>5916</v>
      </c>
      <c r="W28" s="810"/>
      <c r="X28" s="810"/>
      <c r="Y28" s="810"/>
      <c r="Z28" s="810"/>
      <c r="AA28" s="810">
        <v>49</v>
      </c>
      <c r="AB28" s="810"/>
      <c r="AC28" s="810"/>
      <c r="AD28" s="810"/>
      <c r="AE28" s="811"/>
      <c r="AF28" s="812">
        <v>49</v>
      </c>
      <c r="AG28" s="810"/>
      <c r="AH28" s="810"/>
      <c r="AI28" s="810"/>
      <c r="AJ28" s="813"/>
      <c r="AK28" s="814">
        <v>612</v>
      </c>
      <c r="AL28" s="815"/>
      <c r="AM28" s="815"/>
      <c r="AN28" s="815"/>
      <c r="AO28" s="815"/>
      <c r="AP28" s="815" t="s">
        <v>545</v>
      </c>
      <c r="AQ28" s="815"/>
      <c r="AR28" s="815"/>
      <c r="AS28" s="815"/>
      <c r="AT28" s="815"/>
      <c r="AU28" s="815" t="s">
        <v>545</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3255</v>
      </c>
      <c r="R29" s="771"/>
      <c r="S29" s="771"/>
      <c r="T29" s="771"/>
      <c r="U29" s="771"/>
      <c r="V29" s="771">
        <v>3201</v>
      </c>
      <c r="W29" s="771"/>
      <c r="X29" s="771"/>
      <c r="Y29" s="771"/>
      <c r="Z29" s="771"/>
      <c r="AA29" s="771">
        <v>54</v>
      </c>
      <c r="AB29" s="771"/>
      <c r="AC29" s="771"/>
      <c r="AD29" s="771"/>
      <c r="AE29" s="772"/>
      <c r="AF29" s="773">
        <v>54</v>
      </c>
      <c r="AG29" s="774"/>
      <c r="AH29" s="774"/>
      <c r="AI29" s="774"/>
      <c r="AJ29" s="775"/>
      <c r="AK29" s="821">
        <v>734</v>
      </c>
      <c r="AL29" s="817"/>
      <c r="AM29" s="817"/>
      <c r="AN29" s="817"/>
      <c r="AO29" s="817"/>
      <c r="AP29" s="817" t="s">
        <v>545</v>
      </c>
      <c r="AQ29" s="817"/>
      <c r="AR29" s="817"/>
      <c r="AS29" s="817"/>
      <c r="AT29" s="817"/>
      <c r="AU29" s="817" t="s">
        <v>545</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620</v>
      </c>
      <c r="R30" s="771"/>
      <c r="S30" s="771"/>
      <c r="T30" s="771"/>
      <c r="U30" s="771"/>
      <c r="V30" s="771">
        <v>618</v>
      </c>
      <c r="W30" s="771"/>
      <c r="X30" s="771"/>
      <c r="Y30" s="771"/>
      <c r="Z30" s="771"/>
      <c r="AA30" s="771">
        <v>2</v>
      </c>
      <c r="AB30" s="771"/>
      <c r="AC30" s="771"/>
      <c r="AD30" s="771"/>
      <c r="AE30" s="772"/>
      <c r="AF30" s="773">
        <v>2</v>
      </c>
      <c r="AG30" s="774"/>
      <c r="AH30" s="774"/>
      <c r="AI30" s="774"/>
      <c r="AJ30" s="775"/>
      <c r="AK30" s="821">
        <v>113</v>
      </c>
      <c r="AL30" s="817"/>
      <c r="AM30" s="817"/>
      <c r="AN30" s="817"/>
      <c r="AO30" s="817"/>
      <c r="AP30" s="817" t="s">
        <v>545</v>
      </c>
      <c r="AQ30" s="817"/>
      <c r="AR30" s="817"/>
      <c r="AS30" s="817"/>
      <c r="AT30" s="817"/>
      <c r="AU30" s="817" t="s">
        <v>545</v>
      </c>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950</v>
      </c>
      <c r="R31" s="771"/>
      <c r="S31" s="771"/>
      <c r="T31" s="771"/>
      <c r="U31" s="771"/>
      <c r="V31" s="771">
        <v>903</v>
      </c>
      <c r="W31" s="771"/>
      <c r="X31" s="771"/>
      <c r="Y31" s="771"/>
      <c r="Z31" s="771"/>
      <c r="AA31" s="771">
        <v>47</v>
      </c>
      <c r="AB31" s="771"/>
      <c r="AC31" s="771"/>
      <c r="AD31" s="771"/>
      <c r="AE31" s="772"/>
      <c r="AF31" s="773">
        <v>822</v>
      </c>
      <c r="AG31" s="774"/>
      <c r="AH31" s="774"/>
      <c r="AI31" s="774"/>
      <c r="AJ31" s="775"/>
      <c r="AK31" s="821">
        <v>3</v>
      </c>
      <c r="AL31" s="817"/>
      <c r="AM31" s="817"/>
      <c r="AN31" s="817"/>
      <c r="AO31" s="817"/>
      <c r="AP31" s="817">
        <v>1473</v>
      </c>
      <c r="AQ31" s="817"/>
      <c r="AR31" s="817"/>
      <c r="AS31" s="817"/>
      <c r="AT31" s="817"/>
      <c r="AU31" s="817">
        <v>6</v>
      </c>
      <c r="AV31" s="817"/>
      <c r="AW31" s="817"/>
      <c r="AX31" s="817"/>
      <c r="AY31" s="817"/>
      <c r="AZ31" s="818" t="s">
        <v>545</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957</v>
      </c>
      <c r="R32" s="771"/>
      <c r="S32" s="771"/>
      <c r="T32" s="771"/>
      <c r="U32" s="771"/>
      <c r="V32" s="771">
        <v>876</v>
      </c>
      <c r="W32" s="771"/>
      <c r="X32" s="771"/>
      <c r="Y32" s="771"/>
      <c r="Z32" s="771"/>
      <c r="AA32" s="771">
        <v>81</v>
      </c>
      <c r="AB32" s="771"/>
      <c r="AC32" s="771"/>
      <c r="AD32" s="771"/>
      <c r="AE32" s="772"/>
      <c r="AF32" s="773">
        <v>266</v>
      </c>
      <c r="AG32" s="774"/>
      <c r="AH32" s="774"/>
      <c r="AI32" s="774"/>
      <c r="AJ32" s="775"/>
      <c r="AK32" s="821">
        <v>246</v>
      </c>
      <c r="AL32" s="817"/>
      <c r="AM32" s="817"/>
      <c r="AN32" s="817"/>
      <c r="AO32" s="817"/>
      <c r="AP32" s="817">
        <v>1535</v>
      </c>
      <c r="AQ32" s="817"/>
      <c r="AR32" s="817"/>
      <c r="AS32" s="817"/>
      <c r="AT32" s="817"/>
      <c r="AU32" s="817">
        <v>1291</v>
      </c>
      <c r="AV32" s="817"/>
      <c r="AW32" s="817"/>
      <c r="AX32" s="817"/>
      <c r="AY32" s="817"/>
      <c r="AZ32" s="818" t="s">
        <v>545</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1193</v>
      </c>
      <c r="AG63" s="831"/>
      <c r="AH63" s="831"/>
      <c r="AI63" s="831"/>
      <c r="AJ63" s="832"/>
      <c r="AK63" s="833"/>
      <c r="AL63" s="828"/>
      <c r="AM63" s="828"/>
      <c r="AN63" s="828"/>
      <c r="AO63" s="828"/>
      <c r="AP63" s="831">
        <v>3008</v>
      </c>
      <c r="AQ63" s="831"/>
      <c r="AR63" s="831"/>
      <c r="AS63" s="831"/>
      <c r="AT63" s="831"/>
      <c r="AU63" s="831">
        <v>1297</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546</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555</v>
      </c>
      <c r="AQ68" s="853"/>
      <c r="AR68" s="853"/>
      <c r="AS68" s="853"/>
      <c r="AT68" s="853"/>
      <c r="AU68" s="853" t="s">
        <v>555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547</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555</v>
      </c>
      <c r="AL69" s="817"/>
      <c r="AM69" s="817"/>
      <c r="AN69" s="817"/>
      <c r="AO69" s="817"/>
      <c r="AP69" s="864" t="s">
        <v>555</v>
      </c>
      <c r="AQ69" s="865"/>
      <c r="AR69" s="865"/>
      <c r="AS69" s="865"/>
      <c r="AT69" s="821"/>
      <c r="AU69" s="864" t="s">
        <v>555</v>
      </c>
      <c r="AV69" s="865"/>
      <c r="AW69" s="865"/>
      <c r="AX69" s="865"/>
      <c r="AY69" s="821"/>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548</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64" t="s">
        <v>555</v>
      </c>
      <c r="AQ70" s="865"/>
      <c r="AR70" s="865"/>
      <c r="AS70" s="865"/>
      <c r="AT70" s="821"/>
      <c r="AU70" s="864" t="s">
        <v>555</v>
      </c>
      <c r="AV70" s="865"/>
      <c r="AW70" s="865"/>
      <c r="AX70" s="865"/>
      <c r="AY70" s="821"/>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549</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555</v>
      </c>
      <c r="AL71" s="817"/>
      <c r="AM71" s="817"/>
      <c r="AN71" s="817"/>
      <c r="AO71" s="817"/>
      <c r="AP71" s="864" t="s">
        <v>555</v>
      </c>
      <c r="AQ71" s="865"/>
      <c r="AR71" s="865"/>
      <c r="AS71" s="865"/>
      <c r="AT71" s="821"/>
      <c r="AU71" s="864" t="s">
        <v>555</v>
      </c>
      <c r="AV71" s="865"/>
      <c r="AW71" s="865"/>
      <c r="AX71" s="865"/>
      <c r="AY71" s="821"/>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550</v>
      </c>
      <c r="C72" s="861"/>
      <c r="D72" s="861"/>
      <c r="E72" s="861"/>
      <c r="F72" s="861"/>
      <c r="G72" s="861"/>
      <c r="H72" s="861"/>
      <c r="I72" s="861"/>
      <c r="J72" s="861"/>
      <c r="K72" s="861"/>
      <c r="L72" s="861"/>
      <c r="M72" s="861"/>
      <c r="N72" s="861"/>
      <c r="O72" s="861"/>
      <c r="P72" s="862"/>
      <c r="Q72" s="863">
        <v>370</v>
      </c>
      <c r="R72" s="817"/>
      <c r="S72" s="817"/>
      <c r="T72" s="817"/>
      <c r="U72" s="817"/>
      <c r="V72" s="817">
        <v>361</v>
      </c>
      <c r="W72" s="817"/>
      <c r="X72" s="817"/>
      <c r="Y72" s="817"/>
      <c r="Z72" s="817"/>
      <c r="AA72" s="817">
        <v>9</v>
      </c>
      <c r="AB72" s="817"/>
      <c r="AC72" s="817"/>
      <c r="AD72" s="817"/>
      <c r="AE72" s="817"/>
      <c r="AF72" s="817">
        <v>9</v>
      </c>
      <c r="AG72" s="817"/>
      <c r="AH72" s="817"/>
      <c r="AI72" s="817"/>
      <c r="AJ72" s="817"/>
      <c r="AK72" s="817">
        <v>6</v>
      </c>
      <c r="AL72" s="817"/>
      <c r="AM72" s="817"/>
      <c r="AN72" s="817"/>
      <c r="AO72" s="817"/>
      <c r="AP72" s="864" t="s">
        <v>545</v>
      </c>
      <c r="AQ72" s="865"/>
      <c r="AR72" s="865"/>
      <c r="AS72" s="865"/>
      <c r="AT72" s="821"/>
      <c r="AU72" s="864" t="s">
        <v>545</v>
      </c>
      <c r="AV72" s="865"/>
      <c r="AW72" s="865"/>
      <c r="AX72" s="865"/>
      <c r="AY72" s="821"/>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551</v>
      </c>
      <c r="C73" s="861"/>
      <c r="D73" s="861"/>
      <c r="E73" s="861"/>
      <c r="F73" s="861"/>
      <c r="G73" s="861"/>
      <c r="H73" s="861"/>
      <c r="I73" s="861"/>
      <c r="J73" s="861"/>
      <c r="K73" s="861"/>
      <c r="L73" s="861"/>
      <c r="M73" s="861"/>
      <c r="N73" s="861"/>
      <c r="O73" s="861"/>
      <c r="P73" s="862"/>
      <c r="Q73" s="863">
        <v>195</v>
      </c>
      <c r="R73" s="817"/>
      <c r="S73" s="817"/>
      <c r="T73" s="817"/>
      <c r="U73" s="817"/>
      <c r="V73" s="817">
        <v>190</v>
      </c>
      <c r="W73" s="817"/>
      <c r="X73" s="817"/>
      <c r="Y73" s="817"/>
      <c r="Z73" s="817"/>
      <c r="AA73" s="817">
        <v>5</v>
      </c>
      <c r="AB73" s="817"/>
      <c r="AC73" s="817"/>
      <c r="AD73" s="817"/>
      <c r="AE73" s="817"/>
      <c r="AF73" s="817">
        <v>5</v>
      </c>
      <c r="AG73" s="817"/>
      <c r="AH73" s="817"/>
      <c r="AI73" s="817"/>
      <c r="AJ73" s="817"/>
      <c r="AK73" s="817">
        <v>8</v>
      </c>
      <c r="AL73" s="817"/>
      <c r="AM73" s="817"/>
      <c r="AN73" s="817"/>
      <c r="AO73" s="817"/>
      <c r="AP73" s="864" t="s">
        <v>545</v>
      </c>
      <c r="AQ73" s="865"/>
      <c r="AR73" s="865"/>
      <c r="AS73" s="865"/>
      <c r="AT73" s="821"/>
      <c r="AU73" s="864" t="s">
        <v>545</v>
      </c>
      <c r="AV73" s="865"/>
      <c r="AW73" s="865"/>
      <c r="AX73" s="865"/>
      <c r="AY73" s="821"/>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552</v>
      </c>
      <c r="C74" s="861"/>
      <c r="D74" s="861"/>
      <c r="E74" s="861"/>
      <c r="F74" s="861"/>
      <c r="G74" s="861"/>
      <c r="H74" s="861"/>
      <c r="I74" s="861"/>
      <c r="J74" s="861"/>
      <c r="K74" s="861"/>
      <c r="L74" s="861"/>
      <c r="M74" s="861"/>
      <c r="N74" s="861"/>
      <c r="O74" s="861"/>
      <c r="P74" s="862"/>
      <c r="Q74" s="863">
        <v>3578</v>
      </c>
      <c r="R74" s="817"/>
      <c r="S74" s="817"/>
      <c r="T74" s="817"/>
      <c r="U74" s="817"/>
      <c r="V74" s="817">
        <v>3478</v>
      </c>
      <c r="W74" s="817"/>
      <c r="X74" s="817"/>
      <c r="Y74" s="817"/>
      <c r="Z74" s="817"/>
      <c r="AA74" s="817">
        <v>100</v>
      </c>
      <c r="AB74" s="817"/>
      <c r="AC74" s="817"/>
      <c r="AD74" s="817"/>
      <c r="AE74" s="817"/>
      <c r="AF74" s="817">
        <v>5105</v>
      </c>
      <c r="AG74" s="817"/>
      <c r="AH74" s="817"/>
      <c r="AI74" s="817"/>
      <c r="AJ74" s="817"/>
      <c r="AK74" s="864" t="s">
        <v>545</v>
      </c>
      <c r="AL74" s="865"/>
      <c r="AM74" s="865"/>
      <c r="AN74" s="865"/>
      <c r="AO74" s="821"/>
      <c r="AP74" s="817">
        <v>2705</v>
      </c>
      <c r="AQ74" s="817"/>
      <c r="AR74" s="817"/>
      <c r="AS74" s="817"/>
      <c r="AT74" s="817"/>
      <c r="AU74" s="864" t="s">
        <v>545</v>
      </c>
      <c r="AV74" s="865"/>
      <c r="AW74" s="865"/>
      <c r="AX74" s="865"/>
      <c r="AY74" s="821"/>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553</v>
      </c>
      <c r="C75" s="861"/>
      <c r="D75" s="861"/>
      <c r="E75" s="861"/>
      <c r="F75" s="861"/>
      <c r="G75" s="861"/>
      <c r="H75" s="861"/>
      <c r="I75" s="861"/>
      <c r="J75" s="861"/>
      <c r="K75" s="861"/>
      <c r="L75" s="861"/>
      <c r="M75" s="861"/>
      <c r="N75" s="861"/>
      <c r="O75" s="861"/>
      <c r="P75" s="862"/>
      <c r="Q75" s="866">
        <v>2922</v>
      </c>
      <c r="R75" s="865"/>
      <c r="S75" s="865"/>
      <c r="T75" s="865"/>
      <c r="U75" s="821"/>
      <c r="V75" s="864">
        <v>2446</v>
      </c>
      <c r="W75" s="865"/>
      <c r="X75" s="865"/>
      <c r="Y75" s="865"/>
      <c r="Z75" s="821"/>
      <c r="AA75" s="864">
        <v>476</v>
      </c>
      <c r="AB75" s="865"/>
      <c r="AC75" s="865"/>
      <c r="AD75" s="865"/>
      <c r="AE75" s="821"/>
      <c r="AF75" s="864">
        <v>476</v>
      </c>
      <c r="AG75" s="865"/>
      <c r="AH75" s="865"/>
      <c r="AI75" s="865"/>
      <c r="AJ75" s="821"/>
      <c r="AK75" s="864">
        <v>58</v>
      </c>
      <c r="AL75" s="865"/>
      <c r="AM75" s="865"/>
      <c r="AN75" s="865"/>
      <c r="AO75" s="821"/>
      <c r="AP75" s="864" t="s">
        <v>555</v>
      </c>
      <c r="AQ75" s="865"/>
      <c r="AR75" s="865"/>
      <c r="AS75" s="865"/>
      <c r="AT75" s="821"/>
      <c r="AU75" s="864" t="s">
        <v>555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554</v>
      </c>
      <c r="C76" s="861"/>
      <c r="D76" s="861"/>
      <c r="E76" s="861"/>
      <c r="F76" s="861"/>
      <c r="G76" s="861"/>
      <c r="H76" s="861"/>
      <c r="I76" s="861"/>
      <c r="J76" s="861"/>
      <c r="K76" s="861"/>
      <c r="L76" s="861"/>
      <c r="M76" s="861"/>
      <c r="N76" s="861"/>
      <c r="O76" s="861"/>
      <c r="P76" s="862"/>
      <c r="Q76" s="866">
        <v>758421</v>
      </c>
      <c r="R76" s="865"/>
      <c r="S76" s="865"/>
      <c r="T76" s="865"/>
      <c r="U76" s="821"/>
      <c r="V76" s="864">
        <v>750353</v>
      </c>
      <c r="W76" s="865"/>
      <c r="X76" s="865"/>
      <c r="Y76" s="865"/>
      <c r="Z76" s="821"/>
      <c r="AA76" s="864">
        <v>8067</v>
      </c>
      <c r="AB76" s="865"/>
      <c r="AC76" s="865"/>
      <c r="AD76" s="865"/>
      <c r="AE76" s="821"/>
      <c r="AF76" s="864">
        <v>8067</v>
      </c>
      <c r="AG76" s="865"/>
      <c r="AH76" s="865"/>
      <c r="AI76" s="865"/>
      <c r="AJ76" s="821"/>
      <c r="AK76" s="864">
        <v>4245</v>
      </c>
      <c r="AL76" s="865"/>
      <c r="AM76" s="865"/>
      <c r="AN76" s="865"/>
      <c r="AO76" s="821"/>
      <c r="AP76" s="864" t="s">
        <v>555</v>
      </c>
      <c r="AQ76" s="865"/>
      <c r="AR76" s="865"/>
      <c r="AS76" s="865"/>
      <c r="AT76" s="821"/>
      <c r="AU76" s="864" t="s">
        <v>555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6"/>
      <c r="R77" s="865"/>
      <c r="S77" s="865"/>
      <c r="T77" s="865"/>
      <c r="U77" s="821"/>
      <c r="V77" s="864"/>
      <c r="W77" s="865"/>
      <c r="X77" s="865"/>
      <c r="Y77" s="865"/>
      <c r="Z77" s="821"/>
      <c r="AA77" s="864"/>
      <c r="AB77" s="865"/>
      <c r="AC77" s="865"/>
      <c r="AD77" s="865"/>
      <c r="AE77" s="821"/>
      <c r="AF77" s="864"/>
      <c r="AG77" s="865"/>
      <c r="AH77" s="865"/>
      <c r="AI77" s="865"/>
      <c r="AJ77" s="821"/>
      <c r="AK77" s="864"/>
      <c r="AL77" s="865"/>
      <c r="AM77" s="865"/>
      <c r="AN77" s="865"/>
      <c r="AO77" s="821"/>
      <c r="AP77" s="864"/>
      <c r="AQ77" s="865"/>
      <c r="AR77" s="865"/>
      <c r="AS77" s="865"/>
      <c r="AT77" s="821"/>
      <c r="AU77" s="864"/>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17324</v>
      </c>
      <c r="AG88" s="831"/>
      <c r="AH88" s="831"/>
      <c r="AI88" s="831"/>
      <c r="AJ88" s="831"/>
      <c r="AK88" s="828"/>
      <c r="AL88" s="828"/>
      <c r="AM88" s="828"/>
      <c r="AN88" s="828"/>
      <c r="AO88" s="828"/>
      <c r="AP88" s="831">
        <v>2705</v>
      </c>
      <c r="AQ88" s="831"/>
      <c r="AR88" s="831"/>
      <c r="AS88" s="831"/>
      <c r="AT88" s="831"/>
      <c r="AU88" s="831" t="s">
        <v>561</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1712610</v>
      </c>
      <c r="AB110" s="887"/>
      <c r="AC110" s="887"/>
      <c r="AD110" s="887"/>
      <c r="AE110" s="888"/>
      <c r="AF110" s="889">
        <v>1700472</v>
      </c>
      <c r="AG110" s="887"/>
      <c r="AH110" s="887"/>
      <c r="AI110" s="887"/>
      <c r="AJ110" s="888"/>
      <c r="AK110" s="889">
        <v>1684964</v>
      </c>
      <c r="AL110" s="887"/>
      <c r="AM110" s="887"/>
      <c r="AN110" s="887"/>
      <c r="AO110" s="888"/>
      <c r="AP110" s="890">
        <v>18.100000000000001</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14033931</v>
      </c>
      <c r="BR110" s="918"/>
      <c r="BS110" s="918"/>
      <c r="BT110" s="918"/>
      <c r="BU110" s="918"/>
      <c r="BV110" s="918">
        <v>12831991</v>
      </c>
      <c r="BW110" s="918"/>
      <c r="BX110" s="918"/>
      <c r="BY110" s="918"/>
      <c r="BZ110" s="918"/>
      <c r="CA110" s="918">
        <v>11514908</v>
      </c>
      <c r="CB110" s="918"/>
      <c r="CC110" s="918"/>
      <c r="CD110" s="918"/>
      <c r="CE110" s="918"/>
      <c r="CF110" s="931">
        <v>124</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761011</v>
      </c>
      <c r="BR111" s="913"/>
      <c r="BS111" s="913"/>
      <c r="BT111" s="913"/>
      <c r="BU111" s="913"/>
      <c r="BV111" s="913">
        <v>759516</v>
      </c>
      <c r="BW111" s="913"/>
      <c r="BX111" s="913"/>
      <c r="BY111" s="913"/>
      <c r="BZ111" s="913"/>
      <c r="CA111" s="913">
        <v>708882</v>
      </c>
      <c r="CB111" s="913"/>
      <c r="CC111" s="913"/>
      <c r="CD111" s="913"/>
      <c r="CE111" s="913"/>
      <c r="CF111" s="907">
        <v>7.6</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1426349</v>
      </c>
      <c r="BR112" s="913"/>
      <c r="BS112" s="913"/>
      <c r="BT112" s="913"/>
      <c r="BU112" s="913"/>
      <c r="BV112" s="913">
        <v>1343908</v>
      </c>
      <c r="BW112" s="913"/>
      <c r="BX112" s="913"/>
      <c r="BY112" s="913"/>
      <c r="BZ112" s="913"/>
      <c r="CA112" s="913">
        <v>1296684</v>
      </c>
      <c r="CB112" s="913"/>
      <c r="CC112" s="913"/>
      <c r="CD112" s="913"/>
      <c r="CE112" s="913"/>
      <c r="CF112" s="907">
        <v>14</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761011</v>
      </c>
      <c r="DH112" s="913"/>
      <c r="DI112" s="913"/>
      <c r="DJ112" s="913"/>
      <c r="DK112" s="913"/>
      <c r="DL112" s="913">
        <v>759516</v>
      </c>
      <c r="DM112" s="913"/>
      <c r="DN112" s="913"/>
      <c r="DO112" s="913"/>
      <c r="DP112" s="913"/>
      <c r="DQ112" s="913">
        <v>708882</v>
      </c>
      <c r="DR112" s="913"/>
      <c r="DS112" s="913"/>
      <c r="DT112" s="913"/>
      <c r="DU112" s="913"/>
      <c r="DV112" s="914">
        <v>7.6</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187316</v>
      </c>
      <c r="AB113" s="925"/>
      <c r="AC113" s="925"/>
      <c r="AD113" s="925"/>
      <c r="AE113" s="926"/>
      <c r="AF113" s="927">
        <v>167515</v>
      </c>
      <c r="AG113" s="925"/>
      <c r="AH113" s="925"/>
      <c r="AI113" s="925"/>
      <c r="AJ113" s="926"/>
      <c r="AK113" s="927">
        <v>176392</v>
      </c>
      <c r="AL113" s="925"/>
      <c r="AM113" s="925"/>
      <c r="AN113" s="925"/>
      <c r="AO113" s="926"/>
      <c r="AP113" s="928">
        <v>1.9</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2306869</v>
      </c>
      <c r="BR114" s="913"/>
      <c r="BS114" s="913"/>
      <c r="BT114" s="913"/>
      <c r="BU114" s="913"/>
      <c r="BV114" s="913">
        <v>2452096</v>
      </c>
      <c r="BW114" s="913"/>
      <c r="BX114" s="913"/>
      <c r="BY114" s="913"/>
      <c r="BZ114" s="913"/>
      <c r="CA114" s="913">
        <v>2635775</v>
      </c>
      <c r="CB114" s="913"/>
      <c r="CC114" s="913"/>
      <c r="CD114" s="913"/>
      <c r="CE114" s="913"/>
      <c r="CF114" s="907">
        <v>28.4</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1899926</v>
      </c>
      <c r="AB117" s="966"/>
      <c r="AC117" s="966"/>
      <c r="AD117" s="966"/>
      <c r="AE117" s="967"/>
      <c r="AF117" s="968">
        <v>1867987</v>
      </c>
      <c r="AG117" s="966"/>
      <c r="AH117" s="966"/>
      <c r="AI117" s="966"/>
      <c r="AJ117" s="967"/>
      <c r="AK117" s="968">
        <v>1861356</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18528160</v>
      </c>
      <c r="BR119" s="987"/>
      <c r="BS119" s="987"/>
      <c r="BT119" s="987"/>
      <c r="BU119" s="987"/>
      <c r="BV119" s="987">
        <v>17387511</v>
      </c>
      <c r="BW119" s="987"/>
      <c r="BX119" s="987"/>
      <c r="BY119" s="987"/>
      <c r="BZ119" s="987"/>
      <c r="CA119" s="987">
        <v>16156249</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5117440</v>
      </c>
      <c r="BR120" s="918"/>
      <c r="BS120" s="918"/>
      <c r="BT120" s="918"/>
      <c r="BU120" s="918"/>
      <c r="BV120" s="918">
        <v>5752844</v>
      </c>
      <c r="BW120" s="918"/>
      <c r="BX120" s="918"/>
      <c r="BY120" s="918"/>
      <c r="BZ120" s="918"/>
      <c r="CA120" s="918">
        <v>6026610</v>
      </c>
      <c r="CB120" s="918"/>
      <c r="CC120" s="918"/>
      <c r="CD120" s="918"/>
      <c r="CE120" s="918"/>
      <c r="CF120" s="931">
        <v>64.900000000000006</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1418924</v>
      </c>
      <c r="DH120" s="918"/>
      <c r="DI120" s="918"/>
      <c r="DJ120" s="918"/>
      <c r="DK120" s="918"/>
      <c r="DL120" s="918">
        <v>1337972</v>
      </c>
      <c r="DM120" s="918"/>
      <c r="DN120" s="918"/>
      <c r="DO120" s="918"/>
      <c r="DP120" s="918"/>
      <c r="DQ120" s="918">
        <v>1290793</v>
      </c>
      <c r="DR120" s="918"/>
      <c r="DS120" s="918"/>
      <c r="DT120" s="918"/>
      <c r="DU120" s="918"/>
      <c r="DV120" s="919">
        <v>13.9</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1343416</v>
      </c>
      <c r="BR121" s="913"/>
      <c r="BS121" s="913"/>
      <c r="BT121" s="913"/>
      <c r="BU121" s="913"/>
      <c r="BV121" s="913">
        <v>1103888</v>
      </c>
      <c r="BW121" s="913"/>
      <c r="BX121" s="913"/>
      <c r="BY121" s="913"/>
      <c r="BZ121" s="913"/>
      <c r="CA121" s="913">
        <v>1075757</v>
      </c>
      <c r="CB121" s="913"/>
      <c r="CC121" s="913"/>
      <c r="CD121" s="913"/>
      <c r="CE121" s="913"/>
      <c r="CF121" s="907">
        <v>11.6</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7425</v>
      </c>
      <c r="DH121" s="913"/>
      <c r="DI121" s="913"/>
      <c r="DJ121" s="913"/>
      <c r="DK121" s="913"/>
      <c r="DL121" s="913">
        <v>5936</v>
      </c>
      <c r="DM121" s="913"/>
      <c r="DN121" s="913"/>
      <c r="DO121" s="913"/>
      <c r="DP121" s="913"/>
      <c r="DQ121" s="913">
        <v>5891</v>
      </c>
      <c r="DR121" s="913"/>
      <c r="DS121" s="913"/>
      <c r="DT121" s="913"/>
      <c r="DU121" s="913"/>
      <c r="DV121" s="914">
        <v>0.1</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11595251</v>
      </c>
      <c r="BR122" s="987"/>
      <c r="BS122" s="987"/>
      <c r="BT122" s="987"/>
      <c r="BU122" s="987"/>
      <c r="BV122" s="987">
        <v>10927286</v>
      </c>
      <c r="BW122" s="987"/>
      <c r="BX122" s="987"/>
      <c r="BY122" s="987"/>
      <c r="BZ122" s="987"/>
      <c r="CA122" s="987">
        <v>10164502</v>
      </c>
      <c r="CB122" s="987"/>
      <c r="CC122" s="987"/>
      <c r="CD122" s="987"/>
      <c r="CE122" s="987"/>
      <c r="CF122" s="1004">
        <v>109.5</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18056107</v>
      </c>
      <c r="BR123" s="1051"/>
      <c r="BS123" s="1051"/>
      <c r="BT123" s="1051"/>
      <c r="BU123" s="1051"/>
      <c r="BV123" s="1051">
        <v>17784018</v>
      </c>
      <c r="BW123" s="1051"/>
      <c r="BX123" s="1051"/>
      <c r="BY123" s="1051"/>
      <c r="BZ123" s="1051"/>
      <c r="CA123" s="1051">
        <v>17266869</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224295</v>
      </c>
      <c r="AB128" s="1033"/>
      <c r="AC128" s="1033"/>
      <c r="AD128" s="1033"/>
      <c r="AE128" s="1034"/>
      <c r="AF128" s="1035">
        <v>178172</v>
      </c>
      <c r="AG128" s="1033"/>
      <c r="AH128" s="1033"/>
      <c r="AI128" s="1033"/>
      <c r="AJ128" s="1034"/>
      <c r="AK128" s="1035">
        <v>244884</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121</v>
      </c>
      <c r="BG128" s="1040"/>
      <c r="BH128" s="1040"/>
      <c r="BI128" s="1040"/>
      <c r="BJ128" s="1040"/>
      <c r="BK128" s="1040"/>
      <c r="BL128" s="1041"/>
      <c r="BM128" s="1039">
        <v>13.28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10306635</v>
      </c>
      <c r="AB129" s="946"/>
      <c r="AC129" s="946"/>
      <c r="AD129" s="946"/>
      <c r="AE129" s="947"/>
      <c r="AF129" s="948">
        <v>10113401</v>
      </c>
      <c r="AG129" s="946"/>
      <c r="AH129" s="946"/>
      <c r="AI129" s="946"/>
      <c r="AJ129" s="947"/>
      <c r="AK129" s="948">
        <v>10308941</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18.28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1034271</v>
      </c>
      <c r="AB130" s="946"/>
      <c r="AC130" s="946"/>
      <c r="AD130" s="946"/>
      <c r="AE130" s="947"/>
      <c r="AF130" s="948">
        <v>1034739</v>
      </c>
      <c r="AG130" s="946"/>
      <c r="AH130" s="946"/>
      <c r="AI130" s="946"/>
      <c r="AJ130" s="947"/>
      <c r="AK130" s="948">
        <v>1022209</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9272364</v>
      </c>
      <c r="AB131" s="973"/>
      <c r="AC131" s="973"/>
      <c r="AD131" s="973"/>
      <c r="AE131" s="974"/>
      <c r="AF131" s="972">
        <v>9078662</v>
      </c>
      <c r="AG131" s="973"/>
      <c r="AH131" s="973"/>
      <c r="AI131" s="973"/>
      <c r="AJ131" s="974"/>
      <c r="AK131" s="972">
        <v>9286732</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6.9168984309999999</v>
      </c>
      <c r="AB132" s="1084"/>
      <c r="AC132" s="1084"/>
      <c r="AD132" s="1084"/>
      <c r="AE132" s="1085"/>
      <c r="AF132" s="1086">
        <v>7.2155566540000002</v>
      </c>
      <c r="AG132" s="1084"/>
      <c r="AH132" s="1084"/>
      <c r="AI132" s="1084"/>
      <c r="AJ132" s="1085"/>
      <c r="AK132" s="1086">
        <v>6.399054048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7.4</v>
      </c>
      <c r="AB133" s="1067"/>
      <c r="AC133" s="1067"/>
      <c r="AD133" s="1067"/>
      <c r="AE133" s="1068"/>
      <c r="AF133" s="1066">
        <v>7.1</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XNDccD7b539ajA7VCLT7loMlZHflf6oD9to0ibw4MTCx4H1wwjsShUb/pYGPfyH4yM7Sl9NK92f6016XJV1RQ==" saltValue="ChLaMvs9ajgt93dtgrm7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JAXBcEYZdZi/8i9hupSPUnkPkzba0/lMf6lXletGRJdAuMFDCxWu2x0pUKHEWMJaM1sLCUhBMFKa/oTZAU9vw==" saltValue="J6fDhiAFS7NtSy1GCr5m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r7QPwk2rfRYs8urhBIu7UVC/BeIilxGLcoS2kAKI7PTiHoc/wPMq22/3L53fpIwKmDWcDK+9oWNjr6OF7eOZg==" saltValue="FuJmuZ/Hf1d3SAvsDjMK7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2" x14ac:dyDescent="0.2">
      <c r="A8" s="259"/>
      <c r="AK8" s="268"/>
      <c r="AL8" s="269"/>
      <c r="AM8" s="269"/>
      <c r="AN8" s="270"/>
      <c r="AO8" s="1102"/>
      <c r="AP8" s="271" t="s">
        <v>479</v>
      </c>
      <c r="AQ8" s="272" t="s">
        <v>480</v>
      </c>
      <c r="AR8" s="273" t="s">
        <v>481</v>
      </c>
    </row>
    <row r="9" spans="1:46" ht="13.2" x14ac:dyDescent="0.2">
      <c r="A9" s="259"/>
      <c r="AK9" s="1103" t="s">
        <v>482</v>
      </c>
      <c r="AL9" s="1104"/>
      <c r="AM9" s="1104"/>
      <c r="AN9" s="1105"/>
      <c r="AO9" s="274">
        <v>3600819</v>
      </c>
      <c r="AP9" s="274">
        <v>72498</v>
      </c>
      <c r="AQ9" s="275">
        <v>107616</v>
      </c>
      <c r="AR9" s="276">
        <v>-32.6</v>
      </c>
    </row>
    <row r="10" spans="1:46" ht="13.5" customHeight="1" x14ac:dyDescent="0.2">
      <c r="A10" s="259"/>
      <c r="AK10" s="1103" t="s">
        <v>483</v>
      </c>
      <c r="AL10" s="1104"/>
      <c r="AM10" s="1104"/>
      <c r="AN10" s="1105"/>
      <c r="AO10" s="277">
        <v>22922</v>
      </c>
      <c r="AP10" s="277">
        <v>462</v>
      </c>
      <c r="AQ10" s="278">
        <v>10095</v>
      </c>
      <c r="AR10" s="279">
        <v>-95.4</v>
      </c>
    </row>
    <row r="11" spans="1:46" ht="13.5" customHeight="1" x14ac:dyDescent="0.2">
      <c r="A11" s="259"/>
      <c r="AK11" s="1103" t="s">
        <v>484</v>
      </c>
      <c r="AL11" s="1104"/>
      <c r="AM11" s="1104"/>
      <c r="AN11" s="1105"/>
      <c r="AO11" s="277">
        <v>53061</v>
      </c>
      <c r="AP11" s="277">
        <v>1068</v>
      </c>
      <c r="AQ11" s="278">
        <v>1704</v>
      </c>
      <c r="AR11" s="279">
        <v>-37.299999999999997</v>
      </c>
    </row>
    <row r="12" spans="1:46" ht="13.5" customHeight="1" x14ac:dyDescent="0.2">
      <c r="A12" s="259"/>
      <c r="AK12" s="1103" t="s">
        <v>485</v>
      </c>
      <c r="AL12" s="1104"/>
      <c r="AM12" s="1104"/>
      <c r="AN12" s="1105"/>
      <c r="AO12" s="277" t="s">
        <v>486</v>
      </c>
      <c r="AP12" s="277" t="s">
        <v>486</v>
      </c>
      <c r="AQ12" s="278">
        <v>7</v>
      </c>
      <c r="AR12" s="279" t="s">
        <v>486</v>
      </c>
    </row>
    <row r="13" spans="1:46" ht="13.5" customHeight="1" x14ac:dyDescent="0.2">
      <c r="A13" s="259"/>
      <c r="AK13" s="1103" t="s">
        <v>487</v>
      </c>
      <c r="AL13" s="1104"/>
      <c r="AM13" s="1104"/>
      <c r="AN13" s="1105"/>
      <c r="AO13" s="277">
        <v>186493</v>
      </c>
      <c r="AP13" s="277">
        <v>3755</v>
      </c>
      <c r="AQ13" s="278">
        <v>4110</v>
      </c>
      <c r="AR13" s="279">
        <v>-8.6</v>
      </c>
    </row>
    <row r="14" spans="1:46" ht="13.5" customHeight="1" x14ac:dyDescent="0.2">
      <c r="A14" s="259"/>
      <c r="AK14" s="1103" t="s">
        <v>488</v>
      </c>
      <c r="AL14" s="1104"/>
      <c r="AM14" s="1104"/>
      <c r="AN14" s="1105"/>
      <c r="AO14" s="277">
        <v>36405</v>
      </c>
      <c r="AP14" s="277">
        <v>733</v>
      </c>
      <c r="AQ14" s="278">
        <v>2451</v>
      </c>
      <c r="AR14" s="279">
        <v>-70.099999999999994</v>
      </c>
    </row>
    <row r="15" spans="1:46" ht="13.5" customHeight="1" x14ac:dyDescent="0.2">
      <c r="A15" s="259"/>
      <c r="AK15" s="1106" t="s">
        <v>489</v>
      </c>
      <c r="AL15" s="1107"/>
      <c r="AM15" s="1107"/>
      <c r="AN15" s="1108"/>
      <c r="AO15" s="277">
        <v>-179236</v>
      </c>
      <c r="AP15" s="277">
        <v>-3609</v>
      </c>
      <c r="AQ15" s="278">
        <v>-6399</v>
      </c>
      <c r="AR15" s="279">
        <v>-43.6</v>
      </c>
    </row>
    <row r="16" spans="1:46" ht="13.2" x14ac:dyDescent="0.2">
      <c r="A16" s="259"/>
      <c r="AK16" s="1106" t="s">
        <v>177</v>
      </c>
      <c r="AL16" s="1107"/>
      <c r="AM16" s="1107"/>
      <c r="AN16" s="1108"/>
      <c r="AO16" s="277">
        <v>3720464</v>
      </c>
      <c r="AP16" s="277">
        <v>74907</v>
      </c>
      <c r="AQ16" s="278">
        <v>119584</v>
      </c>
      <c r="AR16" s="279">
        <v>-37.4</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09" t="s">
        <v>494</v>
      </c>
      <c r="AL21" s="1110"/>
      <c r="AM21" s="1110"/>
      <c r="AN21" s="1111"/>
      <c r="AO21" s="289">
        <v>8.68</v>
      </c>
      <c r="AP21" s="290">
        <v>10.86</v>
      </c>
      <c r="AQ21" s="291">
        <v>-2.1800000000000002</v>
      </c>
      <c r="AS21" s="292"/>
      <c r="AT21" s="288"/>
    </row>
    <row r="22" spans="1:46" s="260" customFormat="1" ht="13.2" x14ac:dyDescent="0.2">
      <c r="A22" s="288"/>
      <c r="AK22" s="1109" t="s">
        <v>495</v>
      </c>
      <c r="AL22" s="1110"/>
      <c r="AM22" s="1110"/>
      <c r="AN22" s="1111"/>
      <c r="AO22" s="293">
        <v>98.9</v>
      </c>
      <c r="AP22" s="294">
        <v>97.3</v>
      </c>
      <c r="AQ22" s="295">
        <v>1.6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2"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1684964</v>
      </c>
      <c r="AP32" s="303">
        <v>33925</v>
      </c>
      <c r="AQ32" s="304">
        <v>75090</v>
      </c>
      <c r="AR32" s="305">
        <v>-54.8</v>
      </c>
    </row>
    <row r="33" spans="1:46" ht="13.5" customHeight="1" x14ac:dyDescent="0.2">
      <c r="A33" s="259"/>
      <c r="AK33" s="1117" t="s">
        <v>500</v>
      </c>
      <c r="AL33" s="1118"/>
      <c r="AM33" s="1118"/>
      <c r="AN33" s="1119"/>
      <c r="AO33" s="303" t="s">
        <v>486</v>
      </c>
      <c r="AP33" s="303" t="s">
        <v>486</v>
      </c>
      <c r="AQ33" s="304" t="s">
        <v>486</v>
      </c>
      <c r="AR33" s="305" t="s">
        <v>486</v>
      </c>
    </row>
    <row r="34" spans="1:46" ht="27" customHeight="1" x14ac:dyDescent="0.2">
      <c r="A34" s="259"/>
      <c r="AK34" s="1117" t="s">
        <v>501</v>
      </c>
      <c r="AL34" s="1118"/>
      <c r="AM34" s="1118"/>
      <c r="AN34" s="1119"/>
      <c r="AO34" s="303" t="s">
        <v>486</v>
      </c>
      <c r="AP34" s="303" t="s">
        <v>486</v>
      </c>
      <c r="AQ34" s="304">
        <v>1</v>
      </c>
      <c r="AR34" s="305" t="s">
        <v>486</v>
      </c>
    </row>
    <row r="35" spans="1:46" ht="27" customHeight="1" x14ac:dyDescent="0.2">
      <c r="A35" s="259"/>
      <c r="AK35" s="1117" t="s">
        <v>502</v>
      </c>
      <c r="AL35" s="1118"/>
      <c r="AM35" s="1118"/>
      <c r="AN35" s="1119"/>
      <c r="AO35" s="303">
        <v>176392</v>
      </c>
      <c r="AP35" s="303">
        <v>3551</v>
      </c>
      <c r="AQ35" s="304">
        <v>17211</v>
      </c>
      <c r="AR35" s="305">
        <v>-79.400000000000006</v>
      </c>
    </row>
    <row r="36" spans="1:46" ht="27" customHeight="1" x14ac:dyDescent="0.2">
      <c r="A36" s="259"/>
      <c r="AK36" s="1117" t="s">
        <v>503</v>
      </c>
      <c r="AL36" s="1118"/>
      <c r="AM36" s="1118"/>
      <c r="AN36" s="1119"/>
      <c r="AO36" s="303" t="s">
        <v>486</v>
      </c>
      <c r="AP36" s="303" t="s">
        <v>486</v>
      </c>
      <c r="AQ36" s="304">
        <v>2478</v>
      </c>
      <c r="AR36" s="305" t="s">
        <v>486</v>
      </c>
    </row>
    <row r="37" spans="1:46" ht="13.5" customHeight="1" x14ac:dyDescent="0.2">
      <c r="A37" s="259"/>
      <c r="AK37" s="1117" t="s">
        <v>504</v>
      </c>
      <c r="AL37" s="1118"/>
      <c r="AM37" s="1118"/>
      <c r="AN37" s="1119"/>
      <c r="AO37" s="303" t="s">
        <v>486</v>
      </c>
      <c r="AP37" s="303" t="s">
        <v>486</v>
      </c>
      <c r="AQ37" s="304">
        <v>654</v>
      </c>
      <c r="AR37" s="305" t="s">
        <v>486</v>
      </c>
    </row>
    <row r="38" spans="1:46" ht="27" customHeight="1" x14ac:dyDescent="0.2">
      <c r="A38" s="259"/>
      <c r="AK38" s="1120" t="s">
        <v>505</v>
      </c>
      <c r="AL38" s="1121"/>
      <c r="AM38" s="1121"/>
      <c r="AN38" s="1122"/>
      <c r="AO38" s="306" t="s">
        <v>486</v>
      </c>
      <c r="AP38" s="306" t="s">
        <v>486</v>
      </c>
      <c r="AQ38" s="307">
        <v>4</v>
      </c>
      <c r="AR38" s="295" t="s">
        <v>486</v>
      </c>
      <c r="AS38" s="302"/>
    </row>
    <row r="39" spans="1:46" ht="13.2" x14ac:dyDescent="0.2">
      <c r="A39" s="259"/>
      <c r="AK39" s="1120" t="s">
        <v>506</v>
      </c>
      <c r="AL39" s="1121"/>
      <c r="AM39" s="1121"/>
      <c r="AN39" s="1122"/>
      <c r="AO39" s="303">
        <v>-244884</v>
      </c>
      <c r="AP39" s="303">
        <v>-4930</v>
      </c>
      <c r="AQ39" s="304">
        <v>-3502</v>
      </c>
      <c r="AR39" s="305">
        <v>40.799999999999997</v>
      </c>
      <c r="AS39" s="302"/>
    </row>
    <row r="40" spans="1:46" ht="27" customHeight="1" x14ac:dyDescent="0.2">
      <c r="A40" s="259"/>
      <c r="AK40" s="1117" t="s">
        <v>507</v>
      </c>
      <c r="AL40" s="1118"/>
      <c r="AM40" s="1118"/>
      <c r="AN40" s="1119"/>
      <c r="AO40" s="303">
        <v>-1022209</v>
      </c>
      <c r="AP40" s="303">
        <v>-20581</v>
      </c>
      <c r="AQ40" s="304">
        <v>-63750</v>
      </c>
      <c r="AR40" s="305">
        <v>-67.7</v>
      </c>
      <c r="AS40" s="302"/>
    </row>
    <row r="41" spans="1:46" ht="13.2" x14ac:dyDescent="0.2">
      <c r="A41" s="259"/>
      <c r="AK41" s="1123" t="s">
        <v>287</v>
      </c>
      <c r="AL41" s="1124"/>
      <c r="AM41" s="1124"/>
      <c r="AN41" s="1125"/>
      <c r="AO41" s="303">
        <v>594263</v>
      </c>
      <c r="AP41" s="303">
        <v>11965</v>
      </c>
      <c r="AQ41" s="304">
        <v>28185</v>
      </c>
      <c r="AR41" s="305">
        <v>-57.5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2" x14ac:dyDescent="0.2">
      <c r="A50" s="259"/>
      <c r="AK50" s="317"/>
      <c r="AL50" s="318"/>
      <c r="AM50" s="1113"/>
      <c r="AN50" s="319" t="s">
        <v>511</v>
      </c>
      <c r="AO50" s="320" t="s">
        <v>512</v>
      </c>
      <c r="AP50" s="321" t="s">
        <v>513</v>
      </c>
      <c r="AQ50" s="322" t="s">
        <v>514</v>
      </c>
      <c r="AR50" s="323" t="s">
        <v>515</v>
      </c>
    </row>
    <row r="51" spans="1:44" ht="13.2" x14ac:dyDescent="0.2">
      <c r="A51" s="259"/>
      <c r="AK51" s="315" t="s">
        <v>516</v>
      </c>
      <c r="AL51" s="316"/>
      <c r="AM51" s="324">
        <v>1119104</v>
      </c>
      <c r="AN51" s="325">
        <v>22273</v>
      </c>
      <c r="AO51" s="326">
        <v>50.7</v>
      </c>
      <c r="AP51" s="327">
        <v>94081</v>
      </c>
      <c r="AQ51" s="328">
        <v>10.5</v>
      </c>
      <c r="AR51" s="329">
        <v>40.200000000000003</v>
      </c>
    </row>
    <row r="52" spans="1:44" ht="13.2" x14ac:dyDescent="0.2">
      <c r="A52" s="259"/>
      <c r="AK52" s="330"/>
      <c r="AL52" s="331" t="s">
        <v>517</v>
      </c>
      <c r="AM52" s="332">
        <v>307153</v>
      </c>
      <c r="AN52" s="333">
        <v>6113</v>
      </c>
      <c r="AO52" s="334">
        <v>-4.2</v>
      </c>
      <c r="AP52" s="335">
        <v>48949</v>
      </c>
      <c r="AQ52" s="336">
        <v>11.5</v>
      </c>
      <c r="AR52" s="337">
        <v>-15.7</v>
      </c>
    </row>
    <row r="53" spans="1:44" ht="13.2" x14ac:dyDescent="0.2">
      <c r="A53" s="259"/>
      <c r="AK53" s="315" t="s">
        <v>518</v>
      </c>
      <c r="AL53" s="316"/>
      <c r="AM53" s="324">
        <v>1501534</v>
      </c>
      <c r="AN53" s="325">
        <v>29985</v>
      </c>
      <c r="AO53" s="326">
        <v>34.6</v>
      </c>
      <c r="AP53" s="327">
        <v>92632</v>
      </c>
      <c r="AQ53" s="328">
        <v>-1.5</v>
      </c>
      <c r="AR53" s="329">
        <v>36.1</v>
      </c>
    </row>
    <row r="54" spans="1:44" ht="13.2" x14ac:dyDescent="0.2">
      <c r="A54" s="259"/>
      <c r="AK54" s="330"/>
      <c r="AL54" s="331" t="s">
        <v>517</v>
      </c>
      <c r="AM54" s="332">
        <v>330745</v>
      </c>
      <c r="AN54" s="333">
        <v>6605</v>
      </c>
      <c r="AO54" s="334">
        <v>8</v>
      </c>
      <c r="AP54" s="335">
        <v>47978</v>
      </c>
      <c r="AQ54" s="336">
        <v>-2</v>
      </c>
      <c r="AR54" s="337">
        <v>10</v>
      </c>
    </row>
    <row r="55" spans="1:44" ht="13.2" x14ac:dyDescent="0.2">
      <c r="A55" s="259"/>
      <c r="AK55" s="315" t="s">
        <v>519</v>
      </c>
      <c r="AL55" s="316"/>
      <c r="AM55" s="324">
        <v>1496640</v>
      </c>
      <c r="AN55" s="325">
        <v>30294</v>
      </c>
      <c r="AO55" s="326">
        <v>1</v>
      </c>
      <c r="AP55" s="327">
        <v>96469</v>
      </c>
      <c r="AQ55" s="328">
        <v>4.0999999999999996</v>
      </c>
      <c r="AR55" s="329">
        <v>-3.1</v>
      </c>
    </row>
    <row r="56" spans="1:44" ht="13.2" x14ac:dyDescent="0.2">
      <c r="A56" s="259"/>
      <c r="AK56" s="330"/>
      <c r="AL56" s="331" t="s">
        <v>517</v>
      </c>
      <c r="AM56" s="332">
        <v>705484</v>
      </c>
      <c r="AN56" s="333">
        <v>14280</v>
      </c>
      <c r="AO56" s="334">
        <v>116.2</v>
      </c>
      <c r="AP56" s="335">
        <v>49775</v>
      </c>
      <c r="AQ56" s="336">
        <v>3.7</v>
      </c>
      <c r="AR56" s="337">
        <v>112.5</v>
      </c>
    </row>
    <row r="57" spans="1:44" ht="13.2" x14ac:dyDescent="0.2">
      <c r="A57" s="259"/>
      <c r="AK57" s="315" t="s">
        <v>520</v>
      </c>
      <c r="AL57" s="316"/>
      <c r="AM57" s="324">
        <v>1107454</v>
      </c>
      <c r="AN57" s="325">
        <v>22416</v>
      </c>
      <c r="AO57" s="326">
        <v>-26</v>
      </c>
      <c r="AP57" s="327">
        <v>85743</v>
      </c>
      <c r="AQ57" s="328">
        <v>-11.1</v>
      </c>
      <c r="AR57" s="329">
        <v>-14.9</v>
      </c>
    </row>
    <row r="58" spans="1:44" ht="13.2" x14ac:dyDescent="0.2">
      <c r="A58" s="259"/>
      <c r="AK58" s="330"/>
      <c r="AL58" s="331" t="s">
        <v>517</v>
      </c>
      <c r="AM58" s="332">
        <v>788002</v>
      </c>
      <c r="AN58" s="333">
        <v>15950</v>
      </c>
      <c r="AO58" s="334">
        <v>11.7</v>
      </c>
      <c r="AP58" s="335">
        <v>45231</v>
      </c>
      <c r="AQ58" s="336">
        <v>-9.1</v>
      </c>
      <c r="AR58" s="337">
        <v>20.8</v>
      </c>
    </row>
    <row r="59" spans="1:44" ht="13.2" x14ac:dyDescent="0.2">
      <c r="A59" s="259"/>
      <c r="AK59" s="315" t="s">
        <v>521</v>
      </c>
      <c r="AL59" s="316"/>
      <c r="AM59" s="324">
        <v>811683</v>
      </c>
      <c r="AN59" s="325">
        <v>16342</v>
      </c>
      <c r="AO59" s="326">
        <v>-27.1</v>
      </c>
      <c r="AP59" s="327">
        <v>92509</v>
      </c>
      <c r="AQ59" s="328">
        <v>7.9</v>
      </c>
      <c r="AR59" s="329">
        <v>-35</v>
      </c>
    </row>
    <row r="60" spans="1:44" ht="13.2" x14ac:dyDescent="0.2">
      <c r="A60" s="259"/>
      <c r="AK60" s="330"/>
      <c r="AL60" s="331" t="s">
        <v>517</v>
      </c>
      <c r="AM60" s="332">
        <v>504008</v>
      </c>
      <c r="AN60" s="333">
        <v>10148</v>
      </c>
      <c r="AO60" s="334">
        <v>-36.4</v>
      </c>
      <c r="AP60" s="335">
        <v>52274</v>
      </c>
      <c r="AQ60" s="336">
        <v>15.6</v>
      </c>
      <c r="AR60" s="337">
        <v>-52</v>
      </c>
    </row>
    <row r="61" spans="1:44" ht="13.2" x14ac:dyDescent="0.2">
      <c r="A61" s="259"/>
      <c r="AK61" s="315" t="s">
        <v>522</v>
      </c>
      <c r="AL61" s="338"/>
      <c r="AM61" s="324">
        <v>1207283</v>
      </c>
      <c r="AN61" s="325">
        <v>24262</v>
      </c>
      <c r="AO61" s="326">
        <v>6.6</v>
      </c>
      <c r="AP61" s="327">
        <v>92287</v>
      </c>
      <c r="AQ61" s="339">
        <v>2</v>
      </c>
      <c r="AR61" s="329">
        <v>4.5999999999999996</v>
      </c>
    </row>
    <row r="62" spans="1:44" ht="13.2" x14ac:dyDescent="0.2">
      <c r="A62" s="259"/>
      <c r="AK62" s="330"/>
      <c r="AL62" s="331" t="s">
        <v>517</v>
      </c>
      <c r="AM62" s="332">
        <v>527078</v>
      </c>
      <c r="AN62" s="333">
        <v>10619</v>
      </c>
      <c r="AO62" s="334">
        <v>19.100000000000001</v>
      </c>
      <c r="AP62" s="335">
        <v>48841</v>
      </c>
      <c r="AQ62" s="336">
        <v>3.9</v>
      </c>
      <c r="AR62" s="337">
        <v>15.2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OnSYz336KnKxJrF/tZzbAmKfyJWLGZ/Lp3PBF4oDBzCF+odVn012rbrDSg6NP3dD6Z5GeiWY8ERHSTkh0kNkg==" saltValue="Kuh91j47WJRw3GN/StUp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bUswC0+D+UysByokvNVeBsSgRsqk7suuOPVUYuk7PIIgmb7GtBF5UsyXoGBfb7bOi5xgs3MOzpe0VVu7+MVOsQ==" saltValue="b20C0+3mECSuCcVHfx/I3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kcfeP7kkKI5N6Z9En27KvI6tHczVI0LnG+2+QpzIhzTLx8M0dTJXx/JxXAGxuF/Gqc5uaawxrps5TzuhCmc2Ug==" saltValue="zkwVAsGiyGFRKlUT/HND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5.95</v>
      </c>
      <c r="G47" s="12">
        <v>12.63</v>
      </c>
      <c r="H47" s="12">
        <v>19.46</v>
      </c>
      <c r="I47" s="12">
        <v>20.059999999999999</v>
      </c>
      <c r="J47" s="13">
        <v>22.66</v>
      </c>
    </row>
    <row r="48" spans="2:10" ht="57.75" customHeight="1" x14ac:dyDescent="0.2">
      <c r="B48" s="14"/>
      <c r="C48" s="1128" t="s">
        <v>4</v>
      </c>
      <c r="D48" s="1128"/>
      <c r="E48" s="1129"/>
      <c r="F48" s="15">
        <v>10.06</v>
      </c>
      <c r="G48" s="16">
        <v>9.2100000000000009</v>
      </c>
      <c r="H48" s="16">
        <v>11.36</v>
      </c>
      <c r="I48" s="16">
        <v>9.15</v>
      </c>
      <c r="J48" s="17">
        <v>5.74</v>
      </c>
    </row>
    <row r="49" spans="2:10" ht="57.75" customHeight="1" thickBot="1" x14ac:dyDescent="0.25">
      <c r="B49" s="18"/>
      <c r="C49" s="1130" t="s">
        <v>5</v>
      </c>
      <c r="D49" s="1130"/>
      <c r="E49" s="1131"/>
      <c r="F49" s="19" t="s">
        <v>529</v>
      </c>
      <c r="G49" s="20">
        <v>6.52</v>
      </c>
      <c r="H49" s="20">
        <v>10.27</v>
      </c>
      <c r="I49" s="20" t="s">
        <v>530</v>
      </c>
      <c r="J49" s="21" t="s">
        <v>531</v>
      </c>
    </row>
    <row r="50" spans="2:10" ht="13.2" x14ac:dyDescent="0.2"/>
  </sheetData>
  <sheetProtection algorithmName="SHA-512" hashValue="U6WSdWq6Cmj6V3YdwY1bJIMPvhKqwinRAFXwNOCw5pjOnAPKePDMneiyBAey6fX/3+XHpLGuwSCKjntgvmNYAA==" saltValue="V2IFthzfft8jkCrIgoAA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532</v>
      </c>
      <c r="D34" s="1136"/>
      <c r="E34" s="1137"/>
      <c r="F34" s="32">
        <v>9.89</v>
      </c>
      <c r="G34" s="33">
        <v>9.24</v>
      </c>
      <c r="H34" s="33">
        <v>8.44</v>
      </c>
      <c r="I34" s="33">
        <v>8.35</v>
      </c>
      <c r="J34" s="34">
        <v>7.97</v>
      </c>
      <c r="K34" s="22"/>
      <c r="L34" s="22"/>
      <c r="M34" s="22"/>
      <c r="N34" s="22"/>
      <c r="O34" s="22"/>
      <c r="P34" s="22"/>
    </row>
    <row r="35" spans="1:16" ht="39" customHeight="1" x14ac:dyDescent="0.2">
      <c r="A35" s="22"/>
      <c r="B35" s="35"/>
      <c r="C35" s="1132" t="s">
        <v>533</v>
      </c>
      <c r="D35" s="1132"/>
      <c r="E35" s="1133"/>
      <c r="F35" s="36">
        <v>10.06</v>
      </c>
      <c r="G35" s="37">
        <v>9.1999999999999993</v>
      </c>
      <c r="H35" s="37">
        <v>11.35</v>
      </c>
      <c r="I35" s="37">
        <v>9.14</v>
      </c>
      <c r="J35" s="38">
        <v>5.74</v>
      </c>
      <c r="K35" s="22"/>
      <c r="L35" s="22"/>
      <c r="M35" s="22"/>
      <c r="N35" s="22"/>
      <c r="O35" s="22"/>
      <c r="P35" s="22"/>
    </row>
    <row r="36" spans="1:16" ht="39" customHeight="1" x14ac:dyDescent="0.2">
      <c r="A36" s="22"/>
      <c r="B36" s="35"/>
      <c r="C36" s="1132" t="s">
        <v>534</v>
      </c>
      <c r="D36" s="1132"/>
      <c r="E36" s="1133"/>
      <c r="F36" s="36">
        <v>0.61</v>
      </c>
      <c r="G36" s="37">
        <v>1.34</v>
      </c>
      <c r="H36" s="37">
        <v>1.46</v>
      </c>
      <c r="I36" s="37">
        <v>2.13</v>
      </c>
      <c r="J36" s="38">
        <v>2.58</v>
      </c>
      <c r="K36" s="22"/>
      <c r="L36" s="22"/>
      <c r="M36" s="22"/>
      <c r="N36" s="22"/>
      <c r="O36" s="22"/>
      <c r="P36" s="22"/>
    </row>
    <row r="37" spans="1:16" ht="39" customHeight="1" x14ac:dyDescent="0.2">
      <c r="A37" s="22"/>
      <c r="B37" s="35"/>
      <c r="C37" s="1132" t="s">
        <v>535</v>
      </c>
      <c r="D37" s="1132"/>
      <c r="E37" s="1133"/>
      <c r="F37" s="36">
        <v>0.41</v>
      </c>
      <c r="G37" s="37">
        <v>0.39</v>
      </c>
      <c r="H37" s="37">
        <v>0.44</v>
      </c>
      <c r="I37" s="37">
        <v>0.47</v>
      </c>
      <c r="J37" s="38">
        <v>0.52</v>
      </c>
      <c r="K37" s="22"/>
      <c r="L37" s="22"/>
      <c r="M37" s="22"/>
      <c r="N37" s="22"/>
      <c r="O37" s="22"/>
      <c r="P37" s="22"/>
    </row>
    <row r="38" spans="1:16" ht="39" customHeight="1" x14ac:dyDescent="0.2">
      <c r="A38" s="22"/>
      <c r="B38" s="35"/>
      <c r="C38" s="1132" t="s">
        <v>536</v>
      </c>
      <c r="D38" s="1132"/>
      <c r="E38" s="1133"/>
      <c r="F38" s="36">
        <v>2.06</v>
      </c>
      <c r="G38" s="37">
        <v>1.75</v>
      </c>
      <c r="H38" s="37">
        <v>0.99</v>
      </c>
      <c r="I38" s="37">
        <v>0.84</v>
      </c>
      <c r="J38" s="38">
        <v>0.47</v>
      </c>
      <c r="K38" s="22"/>
      <c r="L38" s="22"/>
      <c r="M38" s="22"/>
      <c r="N38" s="22"/>
      <c r="O38" s="22"/>
      <c r="P38" s="22"/>
    </row>
    <row r="39" spans="1:16" ht="39" customHeight="1" x14ac:dyDescent="0.2">
      <c r="A39" s="22"/>
      <c r="B39" s="35"/>
      <c r="C39" s="1132" t="s">
        <v>537</v>
      </c>
      <c r="D39" s="1132"/>
      <c r="E39" s="1133"/>
      <c r="F39" s="36">
        <v>0.02</v>
      </c>
      <c r="G39" s="37">
        <v>0</v>
      </c>
      <c r="H39" s="37">
        <v>0.02</v>
      </c>
      <c r="I39" s="37">
        <v>0.01</v>
      </c>
      <c r="J39" s="38">
        <v>0.02</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539</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1QuWkIAcbFyH5AOeCW6m1+VZ3KBNOhbq1/Zw6ULGioHRDtaZbN2h6eQ3WcxaUC8FYvy4TvOWBURLxM1Q8AksQ==" saltValue="9g6pooxe7q+mMLahXIQ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1727</v>
      </c>
      <c r="L45" s="58">
        <v>1715</v>
      </c>
      <c r="M45" s="58">
        <v>1713</v>
      </c>
      <c r="N45" s="58">
        <v>1700</v>
      </c>
      <c r="O45" s="59">
        <v>1685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213</v>
      </c>
      <c r="L48" s="62">
        <v>208</v>
      </c>
      <c r="M48" s="62">
        <v>187</v>
      </c>
      <c r="N48" s="62">
        <v>168</v>
      </c>
      <c r="O48" s="63">
        <v>176</v>
      </c>
      <c r="P48" s="46"/>
      <c r="Q48" s="46"/>
      <c r="R48" s="46"/>
      <c r="S48" s="46"/>
      <c r="T48" s="46"/>
      <c r="U48" s="46"/>
    </row>
    <row r="49" spans="1:21" ht="30.75" customHeight="1" x14ac:dyDescent="0.2">
      <c r="A49" s="46"/>
      <c r="B49" s="1140"/>
      <c r="C49" s="1141"/>
      <c r="D49" s="60"/>
      <c r="E49" s="1146" t="s">
        <v>14</v>
      </c>
      <c r="F49" s="1146"/>
      <c r="G49" s="1146"/>
      <c r="H49" s="1146"/>
      <c r="I49" s="1146"/>
      <c r="J49" s="1147"/>
      <c r="K49" s="61">
        <v>0</v>
      </c>
      <c r="L49" s="62">
        <v>0</v>
      </c>
      <c r="M49" s="62" t="s">
        <v>486</v>
      </c>
      <c r="N49" s="62" t="s">
        <v>486</v>
      </c>
      <c r="O49" s="63" t="s">
        <v>486</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1276</v>
      </c>
      <c r="L52" s="62">
        <v>1285</v>
      </c>
      <c r="M52" s="62">
        <v>1259</v>
      </c>
      <c r="N52" s="62">
        <v>1213</v>
      </c>
      <c r="O52" s="63">
        <v>1267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664</v>
      </c>
      <c r="L53" s="67">
        <v>638</v>
      </c>
      <c r="M53" s="67">
        <v>641</v>
      </c>
      <c r="N53" s="67">
        <v>655</v>
      </c>
      <c r="O53" s="68">
        <v>594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562</v>
      </c>
      <c r="L58" s="82" t="s">
        <v>562</v>
      </c>
      <c r="M58" s="82" t="s">
        <v>562</v>
      </c>
      <c r="N58" s="82" t="s">
        <v>562</v>
      </c>
      <c r="O58" s="83" t="s">
        <v>562</v>
      </c>
    </row>
    <row r="59" spans="1:21" ht="31.5" customHeight="1" x14ac:dyDescent="0.2">
      <c r="B59" s="1156"/>
      <c r="C59" s="1157"/>
      <c r="D59" s="1163" t="s">
        <v>26</v>
      </c>
      <c r="E59" s="1164"/>
      <c r="F59" s="1164"/>
      <c r="G59" s="1164"/>
      <c r="H59" s="1164"/>
      <c r="I59" s="1164"/>
      <c r="J59" s="1165"/>
      <c r="K59" s="84" t="s">
        <v>562</v>
      </c>
      <c r="L59" s="85" t="s">
        <v>562</v>
      </c>
      <c r="M59" s="85" t="s">
        <v>562</v>
      </c>
      <c r="N59" s="85" t="s">
        <v>562</v>
      </c>
      <c r="O59" s="86" t="s">
        <v>562</v>
      </c>
    </row>
    <row r="60" spans="1:21" ht="31.5" customHeight="1" thickBot="1" x14ac:dyDescent="0.25">
      <c r="B60" s="1158"/>
      <c r="C60" s="1159"/>
      <c r="D60" s="1166" t="s">
        <v>27</v>
      </c>
      <c r="E60" s="1167"/>
      <c r="F60" s="1167"/>
      <c r="G60" s="1167"/>
      <c r="H60" s="1167"/>
      <c r="I60" s="1167"/>
      <c r="J60" s="1168"/>
      <c r="K60" s="87" t="s">
        <v>562</v>
      </c>
      <c r="L60" s="88" t="s">
        <v>562</v>
      </c>
      <c r="M60" s="88" t="s">
        <v>562</v>
      </c>
      <c r="N60" s="88" t="s">
        <v>562</v>
      </c>
      <c r="O60" s="89" t="s">
        <v>562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tH2eajPv3D2vNS/FRYLSTyqtOnVgwWi3Bz2PVUtHTTrUfoXMX+IVktIn8DnYDJbQDqMSevdg3kTK1cCsCPRXw==" saltValue="5A5XhEsfpS7pmCuqsaBw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15434</v>
      </c>
      <c r="J41" s="343">
        <v>14542</v>
      </c>
      <c r="K41" s="343">
        <v>14034</v>
      </c>
      <c r="L41" s="343">
        <v>12832</v>
      </c>
      <c r="M41" s="344">
        <v>11515</v>
      </c>
    </row>
    <row r="42" spans="2:13" ht="27.75" customHeight="1" x14ac:dyDescent="0.2">
      <c r="B42" s="1171"/>
      <c r="C42" s="1172"/>
      <c r="D42" s="104"/>
      <c r="E42" s="1177" t="s">
        <v>32</v>
      </c>
      <c r="F42" s="1177"/>
      <c r="G42" s="1177"/>
      <c r="H42" s="1178"/>
      <c r="I42" s="345">
        <v>1186</v>
      </c>
      <c r="J42" s="346">
        <v>1186</v>
      </c>
      <c r="K42" s="346">
        <v>761</v>
      </c>
      <c r="L42" s="346">
        <v>760</v>
      </c>
      <c r="M42" s="347">
        <v>709</v>
      </c>
    </row>
    <row r="43" spans="2:13" ht="27.75" customHeight="1" x14ac:dyDescent="0.2">
      <c r="B43" s="1171"/>
      <c r="C43" s="1172"/>
      <c r="D43" s="104"/>
      <c r="E43" s="1177" t="s">
        <v>33</v>
      </c>
      <c r="F43" s="1177"/>
      <c r="G43" s="1177"/>
      <c r="H43" s="1178"/>
      <c r="I43" s="345">
        <v>1681</v>
      </c>
      <c r="J43" s="346">
        <v>1480</v>
      </c>
      <c r="K43" s="346">
        <v>1426</v>
      </c>
      <c r="L43" s="346">
        <v>1344</v>
      </c>
      <c r="M43" s="347">
        <v>1297</v>
      </c>
    </row>
    <row r="44" spans="2:13" ht="27.75" customHeight="1" x14ac:dyDescent="0.2">
      <c r="B44" s="1171"/>
      <c r="C44" s="1172"/>
      <c r="D44" s="104"/>
      <c r="E44" s="1177" t="s">
        <v>34</v>
      </c>
      <c r="F44" s="1177"/>
      <c r="G44" s="1177"/>
      <c r="H44" s="1178"/>
      <c r="I44" s="345" t="s">
        <v>486</v>
      </c>
      <c r="J44" s="346" t="s">
        <v>486</v>
      </c>
      <c r="K44" s="346" t="s">
        <v>486</v>
      </c>
      <c r="L44" s="346" t="s">
        <v>486</v>
      </c>
      <c r="M44" s="347" t="s">
        <v>486</v>
      </c>
    </row>
    <row r="45" spans="2:13" ht="27.75" customHeight="1" x14ac:dyDescent="0.2">
      <c r="B45" s="1171"/>
      <c r="C45" s="1172"/>
      <c r="D45" s="104"/>
      <c r="E45" s="1177" t="s">
        <v>35</v>
      </c>
      <c r="F45" s="1177"/>
      <c r="G45" s="1177"/>
      <c r="H45" s="1178"/>
      <c r="I45" s="345">
        <v>2236</v>
      </c>
      <c r="J45" s="346">
        <v>2249</v>
      </c>
      <c r="K45" s="346">
        <v>2307</v>
      </c>
      <c r="L45" s="346">
        <v>2452</v>
      </c>
      <c r="M45" s="347">
        <v>2636</v>
      </c>
    </row>
    <row r="46" spans="2:13" ht="27.75" customHeight="1" x14ac:dyDescent="0.2">
      <c r="B46" s="1171"/>
      <c r="C46" s="1172"/>
      <c r="D46" s="105"/>
      <c r="E46" s="1177" t="s">
        <v>36</v>
      </c>
      <c r="F46" s="1177"/>
      <c r="G46" s="1177"/>
      <c r="H46" s="1178"/>
      <c r="I46" s="345" t="s">
        <v>486</v>
      </c>
      <c r="J46" s="346" t="s">
        <v>486</v>
      </c>
      <c r="K46" s="346" t="s">
        <v>486</v>
      </c>
      <c r="L46" s="346" t="s">
        <v>486</v>
      </c>
      <c r="M46" s="347" t="s">
        <v>486</v>
      </c>
    </row>
    <row r="47" spans="2:13" ht="27.75" customHeight="1" x14ac:dyDescent="0.2">
      <c r="B47" s="1171"/>
      <c r="C47" s="1172"/>
      <c r="D47" s="106"/>
      <c r="E47" s="1179" t="s">
        <v>37</v>
      </c>
      <c r="F47" s="1180"/>
      <c r="G47" s="1180"/>
      <c r="H47" s="1181"/>
      <c r="I47" s="345" t="s">
        <v>486</v>
      </c>
      <c r="J47" s="346" t="s">
        <v>486</v>
      </c>
      <c r="K47" s="346" t="s">
        <v>486</v>
      </c>
      <c r="L47" s="346" t="s">
        <v>486</v>
      </c>
      <c r="M47" s="347" t="s">
        <v>486</v>
      </c>
    </row>
    <row r="48" spans="2:13" ht="27.75" customHeight="1" x14ac:dyDescent="0.2">
      <c r="B48" s="1171"/>
      <c r="C48" s="1172"/>
      <c r="D48" s="104"/>
      <c r="E48" s="1177" t="s">
        <v>38</v>
      </c>
      <c r="F48" s="1177"/>
      <c r="G48" s="1177"/>
      <c r="H48" s="1178"/>
      <c r="I48" s="345" t="s">
        <v>486</v>
      </c>
      <c r="J48" s="346" t="s">
        <v>486</v>
      </c>
      <c r="K48" s="346" t="s">
        <v>486</v>
      </c>
      <c r="L48" s="346" t="s">
        <v>486</v>
      </c>
      <c r="M48" s="347" t="s">
        <v>486</v>
      </c>
    </row>
    <row r="49" spans="2:13" ht="27.75" customHeight="1" x14ac:dyDescent="0.2">
      <c r="B49" s="1173"/>
      <c r="C49" s="1174"/>
      <c r="D49" s="104"/>
      <c r="E49" s="1177" t="s">
        <v>39</v>
      </c>
      <c r="F49" s="1177"/>
      <c r="G49" s="1177"/>
      <c r="H49" s="1178"/>
      <c r="I49" s="345" t="s">
        <v>486</v>
      </c>
      <c r="J49" s="346" t="s">
        <v>486</v>
      </c>
      <c r="K49" s="346" t="s">
        <v>486</v>
      </c>
      <c r="L49" s="346" t="s">
        <v>486</v>
      </c>
      <c r="M49" s="347" t="s">
        <v>486</v>
      </c>
    </row>
    <row r="50" spans="2:13" ht="27.75" customHeight="1" x14ac:dyDescent="0.2">
      <c r="B50" s="1182" t="s">
        <v>40</v>
      </c>
      <c r="C50" s="1183"/>
      <c r="D50" s="107"/>
      <c r="E50" s="1177" t="s">
        <v>41</v>
      </c>
      <c r="F50" s="1177"/>
      <c r="G50" s="1177"/>
      <c r="H50" s="1178"/>
      <c r="I50" s="345">
        <v>3008</v>
      </c>
      <c r="J50" s="346">
        <v>3997</v>
      </c>
      <c r="K50" s="346">
        <v>5117</v>
      </c>
      <c r="L50" s="346">
        <v>5753</v>
      </c>
      <c r="M50" s="347">
        <v>6027</v>
      </c>
    </row>
    <row r="51" spans="2:13" ht="27.75" customHeight="1" x14ac:dyDescent="0.2">
      <c r="B51" s="1171"/>
      <c r="C51" s="1172"/>
      <c r="D51" s="104"/>
      <c r="E51" s="1177" t="s">
        <v>42</v>
      </c>
      <c r="F51" s="1177"/>
      <c r="G51" s="1177"/>
      <c r="H51" s="1178"/>
      <c r="I51" s="345">
        <v>1221</v>
      </c>
      <c r="J51" s="346">
        <v>1498</v>
      </c>
      <c r="K51" s="346">
        <v>1343</v>
      </c>
      <c r="L51" s="346">
        <v>1104</v>
      </c>
      <c r="M51" s="347">
        <v>1076</v>
      </c>
    </row>
    <row r="52" spans="2:13" ht="27.75" customHeight="1" x14ac:dyDescent="0.2">
      <c r="B52" s="1173"/>
      <c r="C52" s="1174"/>
      <c r="D52" s="104"/>
      <c r="E52" s="1177" t="s">
        <v>43</v>
      </c>
      <c r="F52" s="1177"/>
      <c r="G52" s="1177"/>
      <c r="H52" s="1178"/>
      <c r="I52" s="345">
        <v>12146</v>
      </c>
      <c r="J52" s="346">
        <v>11835</v>
      </c>
      <c r="K52" s="346">
        <v>11595</v>
      </c>
      <c r="L52" s="346">
        <v>10927</v>
      </c>
      <c r="M52" s="347">
        <v>10165</v>
      </c>
    </row>
    <row r="53" spans="2:13" ht="27.75" customHeight="1" thickBot="1" x14ac:dyDescent="0.25">
      <c r="B53" s="1184" t="s">
        <v>19</v>
      </c>
      <c r="C53" s="1185"/>
      <c r="D53" s="108"/>
      <c r="E53" s="1186" t="s">
        <v>44</v>
      </c>
      <c r="F53" s="1186"/>
      <c r="G53" s="1186"/>
      <c r="H53" s="1187"/>
      <c r="I53" s="348">
        <v>4163</v>
      </c>
      <c r="J53" s="349">
        <v>2128</v>
      </c>
      <c r="K53" s="349">
        <v>472</v>
      </c>
      <c r="L53" s="349">
        <v>-397</v>
      </c>
      <c r="M53" s="350">
        <v>-1111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ax4DkWRiDxLEIhK9I58EAnnQzhIOzhtzj/iYNS+LLs6ZeGndNct7Wk8hNWvXWAi1zehri0SkljUa/e8FZPFRg==" saltValue="dt7+glgNTYpR3qCjfnoJ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2006</v>
      </c>
      <c r="G55" s="120">
        <v>2029</v>
      </c>
      <c r="H55" s="121">
        <v>2336</v>
      </c>
    </row>
    <row r="56" spans="2:8" ht="52.5" customHeight="1" x14ac:dyDescent="0.2">
      <c r="B56" s="122"/>
      <c r="C56" s="1198" t="s">
        <v>47</v>
      </c>
      <c r="D56" s="1198"/>
      <c r="E56" s="1199"/>
      <c r="F56" s="123">
        <v>396</v>
      </c>
      <c r="G56" s="123">
        <v>396</v>
      </c>
      <c r="H56" s="124">
        <v>449</v>
      </c>
    </row>
    <row r="57" spans="2:8" ht="53.25" customHeight="1" x14ac:dyDescent="0.2">
      <c r="B57" s="122"/>
      <c r="C57" s="1200" t="s">
        <v>48</v>
      </c>
      <c r="D57" s="1200"/>
      <c r="E57" s="1201"/>
      <c r="F57" s="125">
        <v>606</v>
      </c>
      <c r="G57" s="125">
        <v>1278</v>
      </c>
      <c r="H57" s="126">
        <v>1399</v>
      </c>
    </row>
    <row r="58" spans="2:8" ht="45.75" customHeight="1" x14ac:dyDescent="0.2">
      <c r="B58" s="127"/>
      <c r="C58" s="1188" t="s">
        <v>556</v>
      </c>
      <c r="D58" s="1189"/>
      <c r="E58" s="1190"/>
      <c r="F58" s="128">
        <v>266</v>
      </c>
      <c r="G58" s="128">
        <v>457</v>
      </c>
      <c r="H58" s="129">
        <v>557</v>
      </c>
    </row>
    <row r="59" spans="2:8" ht="45.75" customHeight="1" x14ac:dyDescent="0.2">
      <c r="B59" s="127"/>
      <c r="C59" s="1188" t="s">
        <v>557</v>
      </c>
      <c r="D59" s="1189"/>
      <c r="E59" s="1190"/>
      <c r="F59" s="128">
        <v>17</v>
      </c>
      <c r="G59" s="128">
        <v>373</v>
      </c>
      <c r="H59" s="129">
        <v>364</v>
      </c>
    </row>
    <row r="60" spans="2:8" ht="45.75" customHeight="1" x14ac:dyDescent="0.2">
      <c r="B60" s="127"/>
      <c r="C60" s="1188" t="s">
        <v>558</v>
      </c>
      <c r="D60" s="1189"/>
      <c r="E60" s="1190"/>
      <c r="F60" s="128">
        <v>142</v>
      </c>
      <c r="G60" s="128">
        <v>245</v>
      </c>
      <c r="H60" s="129">
        <v>251</v>
      </c>
    </row>
    <row r="61" spans="2:8" ht="45.75" customHeight="1" x14ac:dyDescent="0.2">
      <c r="B61" s="127"/>
      <c r="C61" s="1188" t="s">
        <v>559</v>
      </c>
      <c r="D61" s="1189"/>
      <c r="E61" s="1190"/>
      <c r="F61" s="128">
        <v>68</v>
      </c>
      <c r="G61" s="128">
        <v>98</v>
      </c>
      <c r="H61" s="129">
        <v>98</v>
      </c>
    </row>
    <row r="62" spans="2:8" ht="45.75" customHeight="1" thickBot="1" x14ac:dyDescent="0.25">
      <c r="B62" s="130"/>
      <c r="C62" s="1191" t="s">
        <v>560</v>
      </c>
      <c r="D62" s="1192"/>
      <c r="E62" s="1193"/>
      <c r="F62" s="131">
        <v>30</v>
      </c>
      <c r="G62" s="131">
        <v>29</v>
      </c>
      <c r="H62" s="132">
        <v>53</v>
      </c>
    </row>
    <row r="63" spans="2:8" ht="52.5" customHeight="1" thickBot="1" x14ac:dyDescent="0.25">
      <c r="B63" s="133"/>
      <c r="C63" s="1194" t="s">
        <v>49</v>
      </c>
      <c r="D63" s="1194"/>
      <c r="E63" s="1195"/>
      <c r="F63" s="134">
        <v>3007</v>
      </c>
      <c r="G63" s="134">
        <v>3703</v>
      </c>
      <c r="H63" s="135">
        <v>4183</v>
      </c>
    </row>
    <row r="64" spans="2:8" ht="13.2" x14ac:dyDescent="0.2"/>
  </sheetData>
  <sheetProtection algorithmName="SHA-512" hashValue="+AL5AJ5APWSNpJAovq+hhWjMq9g65ofzoWzZmxankEFC3HnGVu0BK1UkiCk4pXIKceQJUpJOSDeC3UzTBksveg==" saltValue="q5uZ3p55lh2Hm3RB361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22273</v>
      </c>
      <c r="E3" s="154"/>
      <c r="F3" s="155">
        <v>94081</v>
      </c>
      <c r="G3" s="156"/>
      <c r="H3" s="157"/>
    </row>
    <row r="4" spans="1:8" x14ac:dyDescent="0.2">
      <c r="A4" s="158"/>
      <c r="B4" s="159"/>
      <c r="C4" s="160"/>
      <c r="D4" s="161">
        <v>6113</v>
      </c>
      <c r="E4" s="162"/>
      <c r="F4" s="163">
        <v>48949</v>
      </c>
      <c r="G4" s="164"/>
      <c r="H4" s="165"/>
    </row>
    <row r="5" spans="1:8" x14ac:dyDescent="0.2">
      <c r="A5" s="146" t="s">
        <v>518</v>
      </c>
      <c r="B5" s="151"/>
      <c r="C5" s="152"/>
      <c r="D5" s="153">
        <v>29985</v>
      </c>
      <c r="E5" s="154"/>
      <c r="F5" s="155">
        <v>92632</v>
      </c>
      <c r="G5" s="156"/>
      <c r="H5" s="157"/>
    </row>
    <row r="6" spans="1:8" x14ac:dyDescent="0.2">
      <c r="A6" s="158"/>
      <c r="B6" s="159"/>
      <c r="C6" s="160"/>
      <c r="D6" s="161">
        <v>6605</v>
      </c>
      <c r="E6" s="162"/>
      <c r="F6" s="163">
        <v>47978</v>
      </c>
      <c r="G6" s="164"/>
      <c r="H6" s="165"/>
    </row>
    <row r="7" spans="1:8" x14ac:dyDescent="0.2">
      <c r="A7" s="146" t="s">
        <v>519</v>
      </c>
      <c r="B7" s="151"/>
      <c r="C7" s="152"/>
      <c r="D7" s="153">
        <v>30294</v>
      </c>
      <c r="E7" s="154"/>
      <c r="F7" s="155">
        <v>96469</v>
      </c>
      <c r="G7" s="156"/>
      <c r="H7" s="157"/>
    </row>
    <row r="8" spans="1:8" x14ac:dyDescent="0.2">
      <c r="A8" s="158"/>
      <c r="B8" s="159"/>
      <c r="C8" s="160"/>
      <c r="D8" s="161">
        <v>14280</v>
      </c>
      <c r="E8" s="162"/>
      <c r="F8" s="163">
        <v>49775</v>
      </c>
      <c r="G8" s="164"/>
      <c r="H8" s="165"/>
    </row>
    <row r="9" spans="1:8" x14ac:dyDescent="0.2">
      <c r="A9" s="146" t="s">
        <v>520</v>
      </c>
      <c r="B9" s="151"/>
      <c r="C9" s="152"/>
      <c r="D9" s="153">
        <v>22416</v>
      </c>
      <c r="E9" s="154"/>
      <c r="F9" s="155">
        <v>85743</v>
      </c>
      <c r="G9" s="156"/>
      <c r="H9" s="157"/>
    </row>
    <row r="10" spans="1:8" x14ac:dyDescent="0.2">
      <c r="A10" s="158"/>
      <c r="B10" s="159"/>
      <c r="C10" s="160"/>
      <c r="D10" s="161">
        <v>15950</v>
      </c>
      <c r="E10" s="162"/>
      <c r="F10" s="163">
        <v>45231</v>
      </c>
      <c r="G10" s="164"/>
      <c r="H10" s="165"/>
    </row>
    <row r="11" spans="1:8" x14ac:dyDescent="0.2">
      <c r="A11" s="146" t="s">
        <v>521</v>
      </c>
      <c r="B11" s="151"/>
      <c r="C11" s="152"/>
      <c r="D11" s="153">
        <v>16342</v>
      </c>
      <c r="E11" s="154"/>
      <c r="F11" s="155">
        <v>92509</v>
      </c>
      <c r="G11" s="156"/>
      <c r="H11" s="157"/>
    </row>
    <row r="12" spans="1:8" x14ac:dyDescent="0.2">
      <c r="A12" s="158"/>
      <c r="B12" s="159"/>
      <c r="C12" s="166"/>
      <c r="D12" s="161">
        <v>10148</v>
      </c>
      <c r="E12" s="162"/>
      <c r="F12" s="163">
        <v>52274</v>
      </c>
      <c r="G12" s="164"/>
      <c r="H12" s="165"/>
    </row>
    <row r="13" spans="1:8" x14ac:dyDescent="0.2">
      <c r="A13" s="146"/>
      <c r="B13" s="151"/>
      <c r="C13" s="152"/>
      <c r="D13" s="153">
        <v>24262</v>
      </c>
      <c r="E13" s="154"/>
      <c r="F13" s="155">
        <v>92287</v>
      </c>
      <c r="G13" s="167"/>
      <c r="H13" s="157"/>
    </row>
    <row r="14" spans="1:8" x14ac:dyDescent="0.2">
      <c r="A14" s="158"/>
      <c r="B14" s="159"/>
      <c r="C14" s="160"/>
      <c r="D14" s="161">
        <v>10619</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10.06</v>
      </c>
      <c r="C19" s="168">
        <f>ROUND(VALUE(SUBSTITUTE(実質収支比率等に係る経年分析!G$48,"▲","-")),2)</f>
        <v>9.2100000000000009</v>
      </c>
      <c r="D19" s="168">
        <f>ROUND(VALUE(SUBSTITUTE(実質収支比率等に係る経年分析!H$48,"▲","-")),2)</f>
        <v>11.36</v>
      </c>
      <c r="E19" s="168">
        <f>ROUND(VALUE(SUBSTITUTE(実質収支比率等に係る経年分析!I$48,"▲","-")),2)</f>
        <v>9.15</v>
      </c>
      <c r="F19" s="168">
        <f>ROUND(VALUE(SUBSTITUTE(実質収支比率等に係る経年分析!J$48,"▲","-")),2)</f>
        <v>5.74</v>
      </c>
    </row>
    <row r="20" spans="1:11" x14ac:dyDescent="0.2">
      <c r="A20" s="168" t="s">
        <v>53</v>
      </c>
      <c r="B20" s="168">
        <f>ROUND(VALUE(SUBSTITUTE(実質収支比率等に係る経年分析!F$47,"▲","-")),2)</f>
        <v>5.95</v>
      </c>
      <c r="C20" s="168">
        <f>ROUND(VALUE(SUBSTITUTE(実質収支比率等に係る経年分析!G$47,"▲","-")),2)</f>
        <v>12.63</v>
      </c>
      <c r="D20" s="168">
        <f>ROUND(VALUE(SUBSTITUTE(実質収支比率等に係る経年分析!H$47,"▲","-")),2)</f>
        <v>19.46</v>
      </c>
      <c r="E20" s="168">
        <f>ROUND(VALUE(SUBSTITUTE(実質収支比率等に係る経年分析!I$47,"▲","-")),2)</f>
        <v>20.059999999999999</v>
      </c>
      <c r="F20" s="168">
        <f>ROUND(VALUE(SUBSTITUTE(実質収支比率等に係る経年分析!J$47,"▲","-")),2)</f>
        <v>22.66</v>
      </c>
    </row>
    <row r="21" spans="1:11" x14ac:dyDescent="0.2">
      <c r="A21" s="168" t="s">
        <v>54</v>
      </c>
      <c r="B21" s="168">
        <f>IF(ISNUMBER(VALUE(SUBSTITUTE(実質収支比率等に係る経年分析!F$49,"▲","-"))),ROUND(VALUE(SUBSTITUTE(実質収支比率等に係る経年分析!F$49,"▲","-")),2),NA())</f>
        <v>-3.2</v>
      </c>
      <c r="C21" s="168">
        <f>IF(ISNUMBER(VALUE(SUBSTITUTE(実質収支比率等に係る経年分析!G$49,"▲","-"))),ROUND(VALUE(SUBSTITUTE(実質収支比率等に係る経年分析!G$49,"▲","-")),2),NA())</f>
        <v>6.52</v>
      </c>
      <c r="D21" s="168">
        <f>IF(ISNUMBER(VALUE(SUBSTITUTE(実質収支比率等に係る経年分析!H$49,"▲","-"))),ROUND(VALUE(SUBSTITUTE(実質収支比率等に係る経年分析!H$49,"▲","-")),2),NA())</f>
        <v>10.27</v>
      </c>
      <c r="E21" s="168">
        <f>IF(ISNUMBER(VALUE(SUBSTITUTE(実質収支比率等に係る経年分析!I$49,"▲","-"))),ROUND(VALUE(SUBSTITUTE(実質収支比率等に係る経年分析!I$49,"▲","-")),2),NA())</f>
        <v>-2.2000000000000002</v>
      </c>
      <c r="F21" s="168">
        <f>IF(ISNUMBER(VALUE(SUBSTITUTE(実質収支比率等に係る経年分析!J$49,"▲","-"))),ROUND(VALUE(SUBSTITUTE(実質収支比率等に係る経年分析!J$49,"▲","-")),2),NA())</f>
        <v>-0.25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0.47</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10.06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9.1999999999999993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1276</v>
      </c>
      <c r="E42" s="170"/>
      <c r="F42" s="170"/>
      <c r="G42" s="170">
        <f>'実質公債費比率（分子）の構造'!L$52</f>
        <v>1285</v>
      </c>
      <c r="H42" s="170"/>
      <c r="I42" s="170"/>
      <c r="J42" s="170">
        <f>'実質公債費比率（分子）の構造'!M$52</f>
        <v>1259</v>
      </c>
      <c r="K42" s="170"/>
      <c r="L42" s="170"/>
      <c r="M42" s="170">
        <f>'実質公債費比率（分子）の構造'!N$52</f>
        <v>1213</v>
      </c>
      <c r="N42" s="170"/>
      <c r="O42" s="170"/>
      <c r="P42" s="170">
        <f>'実質公債費比率（分子）の構造'!O$52</f>
        <v>1267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0</v>
      </c>
      <c r="C45" s="170"/>
      <c r="D45" s="170"/>
      <c r="E45" s="170">
        <f>'実質公債費比率（分子）の構造'!L$49</f>
        <v>0</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213</v>
      </c>
      <c r="C46" s="170"/>
      <c r="D46" s="170"/>
      <c r="E46" s="170">
        <f>'実質公債費比率（分子）の構造'!L$48</f>
        <v>208</v>
      </c>
      <c r="F46" s="170"/>
      <c r="G46" s="170"/>
      <c r="H46" s="170">
        <f>'実質公債費比率（分子）の構造'!M$48</f>
        <v>187</v>
      </c>
      <c r="I46" s="170"/>
      <c r="J46" s="170"/>
      <c r="K46" s="170">
        <f>'実質公債費比率（分子）の構造'!N$48</f>
        <v>168</v>
      </c>
      <c r="L46" s="170"/>
      <c r="M46" s="170"/>
      <c r="N46" s="170">
        <f>'実質公債費比率（分子）の構造'!O$48</f>
        <v>176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1727</v>
      </c>
      <c r="C49" s="170"/>
      <c r="D49" s="170"/>
      <c r="E49" s="170">
        <f>'実質公債費比率（分子）の構造'!L$45</f>
        <v>1715</v>
      </c>
      <c r="F49" s="170"/>
      <c r="G49" s="170"/>
      <c r="H49" s="170">
        <f>'実質公債費比率（分子）の構造'!M$45</f>
        <v>1713</v>
      </c>
      <c r="I49" s="170"/>
      <c r="J49" s="170"/>
      <c r="K49" s="170">
        <f>'実質公債費比率（分子）の構造'!N$45</f>
        <v>1700</v>
      </c>
      <c r="L49" s="170"/>
      <c r="M49" s="170"/>
      <c r="N49" s="170">
        <f>'実質公債費比率（分子）の構造'!O$45</f>
        <v>1685</v>
      </c>
      <c r="O49" s="170"/>
      <c r="P49" s="170"/>
    </row>
    <row r="50" spans="1:16" x14ac:dyDescent="0.2">
      <c r="A50" s="170" t="s">
        <v>67</v>
      </c>
      <c r="B50" s="170" t="e">
        <f>NA()</f>
        <v>#N/A</v>
      </c>
      <c r="C50" s="170">
        <f>IF(ISNUMBER('実質公債費比率（分子）の構造'!K$53),'実質公債費比率（分子）の構造'!K$53,NA())</f>
        <v>664</v>
      </c>
      <c r="D50" s="170" t="e">
        <f>NA()</f>
        <v>#N/A</v>
      </c>
      <c r="E50" s="170" t="e">
        <f>NA()</f>
        <v>#N/A</v>
      </c>
      <c r="F50" s="170">
        <f>IF(ISNUMBER('実質公債費比率（分子）の構造'!L$53),'実質公債費比率（分子）の構造'!L$53,NA())</f>
        <v>638</v>
      </c>
      <c r="G50" s="170" t="e">
        <f>NA()</f>
        <v>#N/A</v>
      </c>
      <c r="H50" s="170" t="e">
        <f>NA()</f>
        <v>#N/A</v>
      </c>
      <c r="I50" s="170">
        <f>IF(ISNUMBER('実質公債費比率（分子）の構造'!M$53),'実質公債費比率（分子）の構造'!M$53,NA())</f>
        <v>641</v>
      </c>
      <c r="J50" s="170" t="e">
        <f>NA()</f>
        <v>#N/A</v>
      </c>
      <c r="K50" s="170" t="e">
        <f>NA()</f>
        <v>#N/A</v>
      </c>
      <c r="L50" s="170">
        <f>IF(ISNUMBER('実質公債費比率（分子）の構造'!N$53),'実質公債費比率（分子）の構造'!N$53,NA())</f>
        <v>655</v>
      </c>
      <c r="M50" s="170" t="e">
        <f>NA()</f>
        <v>#N/A</v>
      </c>
      <c r="N50" s="170" t="e">
        <f>NA()</f>
        <v>#N/A</v>
      </c>
      <c r="O50" s="170">
        <f>IF(ISNUMBER('実質公債費比率（分子）の構造'!O$53),'実質公債費比率（分子）の構造'!O$53,NA())</f>
        <v>594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12146</v>
      </c>
      <c r="E56" s="169"/>
      <c r="F56" s="169"/>
      <c r="G56" s="169">
        <f>'将来負担比率（分子）の構造'!J$52</f>
        <v>11835</v>
      </c>
      <c r="H56" s="169"/>
      <c r="I56" s="169"/>
      <c r="J56" s="169">
        <f>'将来負担比率（分子）の構造'!K$52</f>
        <v>11595</v>
      </c>
      <c r="K56" s="169"/>
      <c r="L56" s="169"/>
      <c r="M56" s="169">
        <f>'将来負担比率（分子）の構造'!L$52</f>
        <v>10927</v>
      </c>
      <c r="N56" s="169"/>
      <c r="O56" s="169"/>
      <c r="P56" s="169">
        <f>'将来負担比率（分子）の構造'!M$52</f>
        <v>10165</v>
      </c>
    </row>
    <row r="57" spans="1:16" x14ac:dyDescent="0.2">
      <c r="A57" s="169" t="s">
        <v>42</v>
      </c>
      <c r="B57" s="169"/>
      <c r="C57" s="169"/>
      <c r="D57" s="169">
        <f>'将来負担比率（分子）の構造'!I$51</f>
        <v>1221</v>
      </c>
      <c r="E57" s="169"/>
      <c r="F57" s="169"/>
      <c r="G57" s="169">
        <f>'将来負担比率（分子）の構造'!J$51</f>
        <v>1498</v>
      </c>
      <c r="H57" s="169"/>
      <c r="I57" s="169"/>
      <c r="J57" s="169">
        <f>'将来負担比率（分子）の構造'!K$51</f>
        <v>1343</v>
      </c>
      <c r="K57" s="169"/>
      <c r="L57" s="169"/>
      <c r="M57" s="169">
        <f>'将来負担比率（分子）の構造'!L$51</f>
        <v>1104</v>
      </c>
      <c r="N57" s="169"/>
      <c r="O57" s="169"/>
      <c r="P57" s="169">
        <f>'将来負担比率（分子）の構造'!M$51</f>
        <v>1076</v>
      </c>
    </row>
    <row r="58" spans="1:16" x14ac:dyDescent="0.2">
      <c r="A58" s="169" t="s">
        <v>41</v>
      </c>
      <c r="B58" s="169"/>
      <c r="C58" s="169"/>
      <c r="D58" s="169">
        <f>'将来負担比率（分子）の構造'!I$50</f>
        <v>3008</v>
      </c>
      <c r="E58" s="169"/>
      <c r="F58" s="169"/>
      <c r="G58" s="169">
        <f>'将来負担比率（分子）の構造'!J$50</f>
        <v>3997</v>
      </c>
      <c r="H58" s="169"/>
      <c r="I58" s="169"/>
      <c r="J58" s="169">
        <f>'将来負担比率（分子）の構造'!K$50</f>
        <v>5117</v>
      </c>
      <c r="K58" s="169"/>
      <c r="L58" s="169"/>
      <c r="M58" s="169">
        <f>'将来負担比率（分子）の構造'!L$50</f>
        <v>5753</v>
      </c>
      <c r="N58" s="169"/>
      <c r="O58" s="169"/>
      <c r="P58" s="169">
        <f>'将来負担比率（分子）の構造'!M$50</f>
        <v>6027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2236</v>
      </c>
      <c r="C62" s="169"/>
      <c r="D62" s="169"/>
      <c r="E62" s="169">
        <f>'将来負担比率（分子）の構造'!J$45</f>
        <v>2249</v>
      </c>
      <c r="F62" s="169"/>
      <c r="G62" s="169"/>
      <c r="H62" s="169">
        <f>'将来負担比率（分子）の構造'!K$45</f>
        <v>2307</v>
      </c>
      <c r="I62" s="169"/>
      <c r="J62" s="169"/>
      <c r="K62" s="169">
        <f>'将来負担比率（分子）の構造'!L$45</f>
        <v>2452</v>
      </c>
      <c r="L62" s="169"/>
      <c r="M62" s="169"/>
      <c r="N62" s="169">
        <f>'将来負担比率（分子）の構造'!M$45</f>
        <v>2636</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1681</v>
      </c>
      <c r="C64" s="169"/>
      <c r="D64" s="169"/>
      <c r="E64" s="169">
        <f>'将来負担比率（分子）の構造'!J$43</f>
        <v>1480</v>
      </c>
      <c r="F64" s="169"/>
      <c r="G64" s="169"/>
      <c r="H64" s="169">
        <f>'将来負担比率（分子）の構造'!K$43</f>
        <v>1426</v>
      </c>
      <c r="I64" s="169"/>
      <c r="J64" s="169"/>
      <c r="K64" s="169">
        <f>'将来負担比率（分子）の構造'!L$43</f>
        <v>1344</v>
      </c>
      <c r="L64" s="169"/>
      <c r="M64" s="169"/>
      <c r="N64" s="169">
        <f>'将来負担比率（分子）の構造'!M$43</f>
        <v>1297</v>
      </c>
      <c r="O64" s="169"/>
      <c r="P64" s="169"/>
    </row>
    <row r="65" spans="1:16" x14ac:dyDescent="0.2">
      <c r="A65" s="169" t="s">
        <v>32</v>
      </c>
      <c r="B65" s="169">
        <f>'将来負担比率（分子）の構造'!I$42</f>
        <v>1186</v>
      </c>
      <c r="C65" s="169"/>
      <c r="D65" s="169"/>
      <c r="E65" s="169">
        <f>'将来負担比率（分子）の構造'!J$42</f>
        <v>1186</v>
      </c>
      <c r="F65" s="169"/>
      <c r="G65" s="169"/>
      <c r="H65" s="169">
        <f>'将来負担比率（分子）の構造'!K$42</f>
        <v>761</v>
      </c>
      <c r="I65" s="169"/>
      <c r="J65" s="169"/>
      <c r="K65" s="169">
        <f>'将来負担比率（分子）の構造'!L$42</f>
        <v>760</v>
      </c>
      <c r="L65" s="169"/>
      <c r="M65" s="169"/>
      <c r="N65" s="169">
        <f>'将来負担比率（分子）の構造'!M$42</f>
        <v>709</v>
      </c>
      <c r="O65" s="169"/>
      <c r="P65" s="169"/>
    </row>
    <row r="66" spans="1:16" x14ac:dyDescent="0.2">
      <c r="A66" s="169" t="s">
        <v>31</v>
      </c>
      <c r="B66" s="169">
        <f>'将来負担比率（分子）の構造'!I$41</f>
        <v>15434</v>
      </c>
      <c r="C66" s="169"/>
      <c r="D66" s="169"/>
      <c r="E66" s="169">
        <f>'将来負担比率（分子）の構造'!J$41</f>
        <v>14542</v>
      </c>
      <c r="F66" s="169"/>
      <c r="G66" s="169"/>
      <c r="H66" s="169">
        <f>'将来負担比率（分子）の構造'!K$41</f>
        <v>14034</v>
      </c>
      <c r="I66" s="169"/>
      <c r="J66" s="169"/>
      <c r="K66" s="169">
        <f>'将来負担比率（分子）の構造'!L$41</f>
        <v>12832</v>
      </c>
      <c r="L66" s="169"/>
      <c r="M66" s="169"/>
      <c r="N66" s="169">
        <f>'将来負担比率（分子）の構造'!M$41</f>
        <v>11515</v>
      </c>
      <c r="O66" s="169"/>
      <c r="P66" s="169"/>
    </row>
    <row r="67" spans="1:16" x14ac:dyDescent="0.2">
      <c r="A67" s="169" t="s">
        <v>71</v>
      </c>
      <c r="B67" s="169" t="e">
        <f>NA()</f>
        <v>#N/A</v>
      </c>
      <c r="C67" s="169">
        <f>IF(ISNUMBER('将来負担比率（分子）の構造'!I$53), IF('将来負担比率（分子）の構造'!I$53 &lt; 0, 0, '将来負担比率（分子）の構造'!I$53), NA())</f>
        <v>4163</v>
      </c>
      <c r="D67" s="169" t="e">
        <f>NA()</f>
        <v>#N/A</v>
      </c>
      <c r="E67" s="169" t="e">
        <f>NA()</f>
        <v>#N/A</v>
      </c>
      <c r="F67" s="169">
        <f>IF(ISNUMBER('将来負担比率（分子）の構造'!J$53), IF('将来負担比率（分子）の構造'!J$53 &lt; 0, 0, '将来負担比率（分子）の構造'!J$53), NA())</f>
        <v>2128</v>
      </c>
      <c r="G67" s="169" t="e">
        <f>NA()</f>
        <v>#N/A</v>
      </c>
      <c r="H67" s="169" t="e">
        <f>NA()</f>
        <v>#N/A</v>
      </c>
      <c r="I67" s="169">
        <f>IF(ISNUMBER('将来負担比率（分子）の構造'!K$53), IF('将来負担比率（分子）の構造'!K$53 &lt; 0, 0, '将来負担比率（分子）の構造'!K$53), NA())</f>
        <v>472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2006</v>
      </c>
      <c r="C72" s="173">
        <f>基金残高に係る経年分析!G55</f>
        <v>2029</v>
      </c>
      <c r="D72" s="173">
        <f>基金残高に係る経年分析!H55</f>
        <v>2336</v>
      </c>
    </row>
    <row r="73" spans="1:16" x14ac:dyDescent="0.2">
      <c r="A73" s="172" t="s">
        <v>74</v>
      </c>
      <c r="B73" s="173">
        <f>基金残高に係る経年分析!F56</f>
        <v>396</v>
      </c>
      <c r="C73" s="173">
        <f>基金残高に係る経年分析!G56</f>
        <v>396</v>
      </c>
      <c r="D73" s="173">
        <f>基金残高に係る経年分析!H56</f>
        <v>449</v>
      </c>
    </row>
    <row r="74" spans="1:16" x14ac:dyDescent="0.2">
      <c r="A74" s="172" t="s">
        <v>75</v>
      </c>
      <c r="B74" s="173">
        <f>基金残高に係る経年分析!F57</f>
        <v>606</v>
      </c>
      <c r="C74" s="173">
        <f>基金残高に係る経年分析!G57</f>
        <v>1278</v>
      </c>
      <c r="D74" s="173">
        <f>基金残高に係る経年分析!H57</f>
        <v>1399</v>
      </c>
    </row>
  </sheetData>
  <sheetProtection algorithmName="SHA-512" hashValue="Hg04eha5jsTNh3whuzniU1T1bEvMTCBrzdxQwntrdgjYjsRET84rDjkAFB05nC5oRXMaHJeFG0SFHxDTe8mPRQ==" saltValue="QIaotHjj6/MCUdQMkSsD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2025-03-12T23:59:53Z</cp:lastPrinted>
  <dcterms:created xsi:type="dcterms:W3CDTF">2025-02-19T01:41:38Z</dcterms:created>
  <dcterms:modified xsi:type="dcterms:W3CDTF">2025-03-18T00:07:04Z</dcterms:modified>
  <cp:category/>
</cp:coreProperties>
</file>