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12_公表後差替え（未了）\アップロード用\"/>
    </mc:Choice>
  </mc:AlternateContent>
  <xr:revisionPtr revIDLastSave="0" documentId="13_ncr:1_{1F20EE2C-F580-4E1A-9B7A-BFF15489D34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BW43"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<sst xmlns="http://schemas.openxmlformats.org/spreadsheetml/2006/main" count="1134" uniqueCount="571">
  <si>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</si>
  <si>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</si>
  <si>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</si>
  <si>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</si>
  <si>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</si>
  <si>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</si>
  <si>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</si>
  <si>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</si>
  <si>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</si>
  <si>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</si>
  <si>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</si>
  <si>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</si>
  <si>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</si>
  <si>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</si>
  <si>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</si>
  <si>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</si>
  <si>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</si>
  <si>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</si>
  <si>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</si>
  <si>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</si>
  <si>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</si>
  <si>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</si>
  <si>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</si>
  <si>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</si>
  <si>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</si>
  <si>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</si>
  <si>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</si>
  <si>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</si>
  <si>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</si>
  <si>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</si>
  <si>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</si>
  <si>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</si>
  <si>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</si>
  <si>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</si>
  <si>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</si>
  <si>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</si>
  <si>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</si>
  <si>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</si>
  <si>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</si>
  <si>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</si>
  <si>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</si>
  <si>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</si>
  <si>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</si>
  <si>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</si>
  <si>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</si>
  <si>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</si>
  <si>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</si>
  <si>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</si>
  <si>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</si>
  <si>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</si>
  <si>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</si>
  <si>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</si>
  <si>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</si>
  <si>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</si>
  <si>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</si>
  <si>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</si>
  <si>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</si>
  <si>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</si>
  <si>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</si>
  <si>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</si>
  <si>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</si>
  <si>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</si>
  <si>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</si>
  <si>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</si>
  <si>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</si>
  <si>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</si>
  <si>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</si>
  <si>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</si>
  <si>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</si>
  <si>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</si>
  <si>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</si>
  <si>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</si>
  <si>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</si>
  <si>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</si>
  <si>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</si>
  <si>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</si>
  <si>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</si>
  <si>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</si>
  <si>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</si>
  <si>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</si>
  <si>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</si>
  <si>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</si>
  <si>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</si>
  <si>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</si>
  <si>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</si>
  <si>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</si>
  <si>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</si>
  <si>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</si>
  <si>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</si>
  <si>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</si>
  <si>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</si>
  <si>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</si>
  <si>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</si>
  <si>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</si>
  <si>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山武市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</si>
  <si>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</si>
  <si>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</si>
  <si>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</si>
  <si>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</si>
  <si>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</si>
  <si>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</si>
  <si>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</si>
  <si>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</si>
  <si>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</si>
  <si>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</si>
  <si>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</si>
  <si>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</si>
  <si>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</si>
  <si>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</si>
  <si>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</si>
  <si>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</si>
  <si>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</si>
  <si>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</si>
  <si>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</si>
  <si>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</si>
  <si>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</si>
  <si>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</si>
  <si>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</si>
  <si>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</si>
  <si>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</si>
  <si>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</si>
  <si>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</si>
  <si>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</si>
  <si>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</si>
  <si>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</si>
  <si>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</si>
  <si>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</si>
  <si>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</si>
  <si>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</si>
  <si>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</si>
  <si>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</si>
  <si>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</si>
  <si>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</si>
  <si>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</si>
  <si>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</si>
  <si>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</si>
  <si>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</si>
  <si>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</si>
  <si>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</si>
  <si>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</si>
  <si>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</si>
  <si>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</si>
  <si>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</si>
  <si>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</si>
  <si>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</si>
  <si>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</si>
  <si>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</si>
  <si>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</si>
  <si>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</si>
  <si>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</si>
  <si>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</si>
  <si>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</si>
  <si>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</si>
  <si>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</si>
  <si>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</si>
  <si>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</si>
  <si>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</si>
  <si>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</si>
  <si>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</si>
  <si>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</si>
  <si>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</si>
  <si>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</si>
  <si>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</si>
  <si>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</si>
  <si>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</si>
  <si>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</si>
  <si>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</si>
  <si>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</si>
  <si>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</si>
  <si>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</si>
  <si>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</si>
  <si>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</si>
  <si>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</si>
  <si>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</si>
  <si>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</si>
  <si>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</si>
  <si>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</si>
  <si>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</si>
  <si>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</si>
  <si>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</si>
  <si>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</si>
  <si>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</si>
  <si>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</si>
  <si>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</si>
  <si>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</si>
  <si>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</si>
  <si>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</si>
  <si>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</si>
  <si>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</si>
  <si>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</si>
  <si>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</si>
  <si>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</si>
  <si>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</si>
  <si>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</si>
  <si>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</si>
  <si>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</si>
  <si>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</si>
  <si>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</si>
  <si>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</si>
  <si>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</si>
  <si>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</si>
  <si>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</si>
  <si>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</si>
  <si>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千葉県山武市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</si>
  <si>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</si>
  <si>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</si>
  <si>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</si>
  <si>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</si>
  <si>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</si>
  <si>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</si>
  <si>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</si>
  <si>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</si>
  <si>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</si>
  <si>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</si>
  <si>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</si>
  <si>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</si>
  <si>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</si>
  <si>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</si>
  <si>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</si>
  <si>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</si>
  <si>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</si>
  <si>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</si>
  <si>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</si>
  <si>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</si>
  <si>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</si>
  <si>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</si>
  <si>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</si>
  <si>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</si>
  <si>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</si>
  <si>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</si>
  <si>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</si>
  <si>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</si>
  <si>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</si>
  <si>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</si>
  <si>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</si>
  <si>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</si>
  <si>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</si>
  <si>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</si>
  <si>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</si>
  <si>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</si>
  <si>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</si>
  <si>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</si>
  <si>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</si>
  <si>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</si>
  <si>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</si>
  <si>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</si>
  <si>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</si>
  <si>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</si>
  <si>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</si>
  <si>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</si>
  <si>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</si>
  <si>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</si>
  <si>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</si>
  <si>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</si>
  <si>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</si>
  <si>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</si>
  <si>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</si>
  <si>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</si>
  <si>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</si>
  <si>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</si>
  <si>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</si>
  <si>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</si>
  <si>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</si>
  <si>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</si>
  <si>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</si>
  <si>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</si>
  <si>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</si>
  <si>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</si>
  <si>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</si>
  <si>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</si>
  <si>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</si>
  <si>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</si>
  <si>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</si>
  <si>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</si>
  <si>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</si>
  <si>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</si>
  <si>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</si>
  <si>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</si>
  <si>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</si>
  <si>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</si>
  <si>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</si>
  <si>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</si>
  <si>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</si>
  <si>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</si>
  <si>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</si>
  <si>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</si>
  <si>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</si>
  <si>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</si>
  <si>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</si>
  <si>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</si>
  <si>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</si>
  <si>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</si>
  <si>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</si>
  <si>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</si>
  <si>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</si>
  <si>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</si>
  <si>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</si>
  <si>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</si>
  <si>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</si>
  <si>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</si>
  <si>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</si>
  <si>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</si>
  <si>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</si>
  <si>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</si>
  <si>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</si>
  <si>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</si>
  <si>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</si>
  <si>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</si>
  <si>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</si>
  <si>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</si>
  <si>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</si>
  <si>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</si>
  <si>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</si>
  <si>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</si>
  <si>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</si>
  <si>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</si>
  <si>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</si>
  <si>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</si>
  <si>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</si>
  <si>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</si>
  <si>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</si>
  <si>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</si>
  <si>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</si>
  <si>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</si>
  <si>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</si>
  <si>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</si>
  <si>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</si>
  <si>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</si>
  <si>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</si>
  <si>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</si>
  <si>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</si>
  <si>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</si>
  <si>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</si>
  <si>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</si>
  <si>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</si>
  <si>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</si>
  <si>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</si>
  <si>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</si>
  <si>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</si>
  <si>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</si>
  <si>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</si>
  <si>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</si>
  <si>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</si>
  <si>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</si>
  <si>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</si>
  <si>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</si>
  <si>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</si>
  <si>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</si>
  <si>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</si>
  <si>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</si>
  <si>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</si>
  <si>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</si>
  <si>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</si>
  <si>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</si>
  <si>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千葉県山武市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</si>
  <si>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</si>
  <si>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</si>
  <si>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</si>
  <si>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</si>
  <si>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</si>
  <si>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</si>
  <si>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</si>
  <si>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</si>
  <si>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</si>
  <si>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</si>
  <si>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</si>
  <si>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</si>
  <si>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</si>
  <si>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</si>
  <si>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</si>
  <si>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</si>
  <si>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</si>
  <si>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</si>
  <si>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</si>
  <si>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</si>
  <si>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山武市地方独立行政法人さんむ医療センター公債管理特別会計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</si>
  <si>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</si>
  <si>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</si>
  <si>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</si>
  <si>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</si>
  <si>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</si>
  <si>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</si>
  <si>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</si>
  <si>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</si>
  <si>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</si>
  <si>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</si>
  <si>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</si>
  <si>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</si>
  <si>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</si>
  <si>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山武市国民健康保険特別会計（事業勘定）</t>
    <phoneticPr fontId="5"/>
  </si>
  <si>
    <t>山武市国民健康保険特別会計（施設勘定）</t>
    <phoneticPr fontId="5"/>
  </si>
  <si>
    <t>山武市介護保険特別会計</t>
    <phoneticPr fontId="5"/>
  </si>
  <si>
    <t>山武市後期高齢者医療特別会計</t>
    <phoneticPr fontId="5"/>
  </si>
  <si>
    <t>山武市水道事業会計</t>
    <phoneticPr fontId="5"/>
  </si>
  <si>
    <t>法適用企業</t>
    <phoneticPr fontId="5"/>
  </si>
  <si>
    <t>山武市農業集落排水事業特別会計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</si>
  <si>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</si>
  <si>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</si>
  <si>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</si>
  <si>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</si>
  <si>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</si>
  <si>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</si>
  <si>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</si>
  <si>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</si>
  <si>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</si>
  <si>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</si>
  <si>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</si>
  <si>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</si>
  <si>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</si>
  <si>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</si>
  <si>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</si>
  <si>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</si>
  <si>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</si>
  <si>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</si>
  <si>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</si>
  <si>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</si>
  <si>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</si>
  <si>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</si>
  <si>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</si>
  <si>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</si>
  <si>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</si>
  <si>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</si>
  <si>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</si>
  <si>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</si>
  <si>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</si>
  <si>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</si>
  <si>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</si>
  <si>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</si>
  <si>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</si>
  <si>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</si>
  <si>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</si>
  <si>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</si>
  <si>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</si>
  <si>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</si>
  <si>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</si>
  <si>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</si>
  <si>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</si>
  <si>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</si>
  <si>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</si>
  <si>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</si>
  <si>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</si>
  <si>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</si>
  <si>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</si>
  <si>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</si>
  <si>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</si>
  <si>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</si>
  <si>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</si>
  <si>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</si>
  <si>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</si>
  <si>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</si>
  <si>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</si>
  <si>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</si>
  <si>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</si>
  <si>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</si>
  <si>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</si>
  <si>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</si>
  <si>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</si>
  <si>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</si>
  <si>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</si>
  <si>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</si>
  <si>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</si>
  <si>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</si>
  <si>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</si>
  <si>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</si>
  <si>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</si>
  <si>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</si>
  <si>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</si>
  <si>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</si>
  <si>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</si>
  <si>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</si>
  <si>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</si>
  <si>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</si>
  <si>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</si>
  <si>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</si>
  <si>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</si>
  <si>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</si>
  <si>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</si>
  <si>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</si>
  <si>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</si>
  <si>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</si>
  <si>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</si>
  <si>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</si>
  <si>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</si>
  <si>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</si>
  <si>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</si>
  <si>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</si>
  <si>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</si>
  <si>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</si>
  <si>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</si>
  <si>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</si>
  <si>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</si>
  <si>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</si>
  <si>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</si>
  <si>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</si>
  <si>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</si>
  <si>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</si>
  <si>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</si>
  <si>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</si>
  <si>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</si>
  <si>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</si>
  <si>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</si>
  <si>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</si>
  <si>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</si>
  <si>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</si>
  <si>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</si>
  <si>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</si>
  <si>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</si>
  <si>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</si>
  <si>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</si>
  <si>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</si>
  <si>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</si>
  <si>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</si>
  <si>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</si>
  <si>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</si>
  <si>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</si>
  <si>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</si>
  <si>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</si>
  <si>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</si>
  <si>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</si>
  <si>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</si>
  <si>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</si>
  <si>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</si>
  <si>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</si>
  <si>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</si>
  <si>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</si>
  <si>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</si>
  <si>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</si>
  <si>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</si>
  <si>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</si>
  <si>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</si>
  <si>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</si>
  <si>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</si>
  <si>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3.31</t>
  </si>
  <si>
    <t>▲ 1.47</t>
  </si>
  <si>
    <t>▲ 2.26</t>
  </si>
  <si>
    <t>▲ 6.92</t>
  </si>
  <si>
    <t>▲ 5.44</t>
  </si>
  <si>
    <t>山武市水道事業会計</t>
  </si>
  <si>
    <t>一般会計</t>
  </si>
  <si>
    <t>山武市介護保険特別会計</t>
  </si>
  <si>
    <t>山武市国民健康保険特別会計（事業勘定）</t>
  </si>
  <si>
    <t>山武市農業集落排水事業特別会計</t>
  </si>
  <si>
    <t>山武市国民健康保険特別会計（施設勘定）</t>
  </si>
  <si>
    <t>山武市後期高齢者医療特別会計</t>
  </si>
  <si>
    <t>山武市地方独立行政法人さんむ医療センター公債管理特別会計</t>
  </si>
  <si>
    <t>その他会計（赤字）</t>
  </si>
  <si>
    <t>その他会計（黒字）</t>
  </si>
  <si>
    <t>R01</t>
    <phoneticPr fontId="5"/>
  </si>
  <si>
    <t>R02</t>
    <phoneticPr fontId="5"/>
  </si>
  <si>
    <t>R03</t>
    <phoneticPr fontId="5"/>
  </si>
  <si>
    <t>R04</t>
    <phoneticPr fontId="5"/>
  </si>
  <si>
    <t>R05</t>
    <phoneticPr fontId="5"/>
  </si>
  <si>
    <t>-</t>
    <phoneticPr fontId="2"/>
  </si>
  <si>
    <t>山武郡市広域行政組合</t>
  </si>
  <si>
    <t>九十九里地域水道企業団</t>
  </si>
  <si>
    <t>山武郡市環境衛生組合</t>
    <rPh sb="4" eb="10">
      <t>カンキョウエイセイクミアイ</t>
    </rPh>
    <phoneticPr fontId="10"/>
  </si>
  <si>
    <t>山武郡市広域水道企業団</t>
  </si>
  <si>
    <t>東金市外三市町清掃組合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</si>
  <si>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</si>
  <si>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</si>
  <si>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</si>
  <si>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</si>
  <si>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</si>
  <si>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</si>
  <si>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地方独立行政法人さんむ医療センター</t>
    <phoneticPr fontId="2"/>
  </si>
  <si>
    <t>地域振興基金</t>
    <rPh sb="0" eb="2">
      <t>チイキ</t>
    </rPh>
    <rPh sb="2" eb="4">
      <t>シンコウ</t>
    </rPh>
    <rPh sb="4" eb="6">
      <t>キキン</t>
    </rPh>
    <phoneticPr fontId="2"/>
  </si>
  <si>
    <t>公共施設整備基金</t>
    <rPh sb="0" eb="4">
      <t>コウキョウシセツ</t>
    </rPh>
    <rPh sb="4" eb="6">
      <t>セイビ</t>
    </rPh>
    <rPh sb="6" eb="8">
      <t>キキン</t>
    </rPh>
    <phoneticPr fontId="5"/>
  </si>
  <si>
    <t>庁舎建設基金</t>
    <rPh sb="0" eb="4">
      <t>チョウシャケンセツ</t>
    </rPh>
    <rPh sb="4" eb="6">
      <t>キキン</t>
    </rPh>
    <phoneticPr fontId="2"/>
  </si>
  <si>
    <t>教育施設等整備基金</t>
    <rPh sb="0" eb="2">
      <t>キョウイク</t>
    </rPh>
    <rPh sb="2" eb="4">
      <t>シセツ</t>
    </rPh>
    <rPh sb="4" eb="5">
      <t>トウ</t>
    </rPh>
    <rPh sb="5" eb="7">
      <t>セイビ</t>
    </rPh>
    <rPh sb="7" eb="9">
      <t>キキン</t>
    </rPh>
    <phoneticPr fontId="2"/>
  </si>
  <si>
    <t>福祉基金</t>
    <rPh sb="0" eb="2">
      <t>フクシ</t>
    </rPh>
    <rPh sb="2" eb="4">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</si>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</sst>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94E3-4247-B226-D5D6665D76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68036</c:v>
                </c:pt>
                <c:pt idx="1">
                  <c:v>96849</c:v>
                </c:pt>
                <c:pt idx="2">
                  <c:v>81897</c:v>
                </c:pt>
                <c:pt idx="3">
                  <c:v>74424</c:v>
                </c:pt>
                <c:pt idx="4">
                  <c:v>49644</c:v>
                </c:pt>
              </c:numCache>
            </c:numRef>
          </c:val>
          <c:smooth val="0"/>
          <c:extLst>
            <c:ext xmlns:c16="http://schemas.microsoft.com/office/drawing/2014/chart" uri="{C3380CC4-5D6E-409C-BE32-E72D297353CC}">
              <c16:uniqueId val="{00000001-94E3-4247-B226-D5D6665D76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8.0399999999999991</c:v>
                </c:pt>
                <c:pt idx="1">
                  <c:v>6.41</c:v>
                </c:pt>
                <c:pt idx="2">
                  <c:v>7.92</c:v>
                </c:pt>
                <c:pt idx="3">
                  <c:v>5.24</c:v>
                </c:pt>
                <c:pt idx="4">
                  <c:v>6.64</c:v>
                </c:pt>
              </c:numCache>
            </c:numRef>
          </c:val>
          <c:extLst>
            <c:ext xmlns:c16="http://schemas.microsoft.com/office/drawing/2014/chart" uri="{C3380CC4-5D6E-409C-BE32-E72D297353CC}">
              <c16:uniqueId val="{00000000-0724-4DD7-B956-83A5B641E9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38.15</c:v>
                </c:pt>
                <c:pt idx="1">
                  <c:v>41.65</c:v>
                </c:pt>
                <c:pt idx="2">
                  <c:v>39.409999999999997</c:v>
                </c:pt>
                <c:pt idx="3">
                  <c:v>41.09</c:v>
                </c:pt>
                <c:pt idx="4">
                  <c:v>36.14</c:v>
                </c:pt>
              </c:numCache>
            </c:numRef>
          </c:val>
          <c:extLst>
            <c:ext xmlns:c16="http://schemas.microsoft.com/office/drawing/2014/chart" uri="{C3380CC4-5D6E-409C-BE32-E72D297353CC}">
              <c16:uniqueId val="{00000001-0724-4DD7-B956-83A5B641E9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-3.31</c:v>
                </c:pt>
                <c:pt idx="1">
                  <c:v>-1.47</c:v>
                </c:pt>
                <c:pt idx="2">
                  <c:v>-2.2599999999999998</c:v>
                </c:pt>
                <c:pt idx="3">
                  <c:v>-6.92</c:v>
                </c:pt>
                <c:pt idx="4">
                  <c:v>-5.44</c:v>
                </c:pt>
              </c:numCache>
            </c:numRef>
          </c:val>
          <c:smooth val="0"/>
          <c:extLst>
            <c:ext xmlns:c16="http://schemas.microsoft.com/office/drawing/2014/chart" uri="{C3380CC4-5D6E-409C-BE32-E72D297353CC}">
              <c16:uniqueId val="{00000002-0724-4DD7-B956-83A5B641E9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7.0000000000000007E-2</c:v>
                </c:pt>
                <c:pt idx="4">
                  <c:v>#N/A</c:v>
                </c:pt>
                <c:pt idx="5">
                  <c:v>0</c:v>
                </c:pt>
                <c:pt idx="6">
                  <c:v>0</c:v>
                </c:pt>
                <c:pt idx="7">
                  <c:v>0</c:v>
                </c:pt>
                <c:pt idx="8">
                  <c:v>0</c:v>
                </c:pt>
                <c:pt idx="9">
                  <c:v>0</c:v>
                </c:pt>
              </c:numCache>
            </c:numRef>
          </c:val>
          <c:extLst>
            <c:ext xmlns:c16="http://schemas.microsoft.com/office/drawing/2014/chart" uri="{C3380CC4-5D6E-409C-BE32-E72D297353CC}">
              <c16:uniqueId val="{00000000-78D7-4045-914D-A15185A6F6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D7-4045-914D-A15185A6F6E7}"/>
            </c:ext>
          </c:extLst>
        </c:ser>
        <c:ser>
          <c:idx val="2"/>
          <c:order val="2"/>
          <c:tx>
            <c:strRef>
              <c:f>データシート!$A$29</c:f>
              <c:strCache>
                <c:ptCount val="1"/>
                <c:pt idx="0">
                  <c:v>山武市地方独立行政法人さんむ医療センター公債管理特別会計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D7-4045-914D-A15185A6F6E7}"/>
            </c:ext>
          </c:extLst>
        </c:ser>
        <c:ser>
          <c:idx val="3"/>
          <c:order val="3"/>
          <c:tx>
            <c:strRef>
              <c:f>データシート!$A$30</c:f>
              <c:strCache>
                <c:ptCount val="1"/>
                <c:pt idx="0">
                  <c:v>山武市後期高齢者医療特別会計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0.05</c:v>
                </c:pt>
                <c:pt idx="8">
                  <c:v>#N/A</c:v>
                </c:pt>
                <c:pt idx="9">
                  <c:v>0.01</c:v>
                </c:pt>
              </c:numCache>
            </c:numRef>
          </c:val>
          <c:extLst>
            <c:ext xmlns:c16="http://schemas.microsoft.com/office/drawing/2014/chart" uri="{C3380CC4-5D6E-409C-BE32-E72D297353CC}">
              <c16:uniqueId val="{00000003-78D7-4045-914D-A15185A6F6E7}"/>
            </c:ext>
          </c:extLst>
        </c:ser>
        <c:ser>
          <c:idx val="4"/>
          <c:order val="4"/>
          <c:tx>
            <c:strRef>
              <c:f>データシート!$A$31</c:f>
              <c:strCache>
                <c:ptCount val="1"/>
                <c:pt idx="0">
                  <c:v>山武市国民健康保険特別会計（施設勘定）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0.03</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4-78D7-4045-914D-A15185A6F6E7}"/>
            </c:ext>
          </c:extLst>
        </c:ser>
        <c:ser>
          <c:idx val="5"/>
          <c:order val="5"/>
          <c:tx>
            <c:strRef>
              <c:f>データシート!$A$32</c:f>
              <c:strCache>
                <c:ptCount val="1"/>
                <c:pt idx="0">
                  <c:v>山武市農業集落排水事業特別会計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7.0000000000000007E-2</c:v>
                </c:pt>
              </c:numCache>
            </c:numRef>
          </c:val>
          <c:extLst>
            <c:ext xmlns:c16="http://schemas.microsoft.com/office/drawing/2014/chart" uri="{C3380CC4-5D6E-409C-BE32-E72D297353CC}">
              <c16:uniqueId val="{00000005-78D7-4045-914D-A15185A6F6E7}"/>
            </c:ext>
          </c:extLst>
        </c:ser>
        <c:ser>
          <c:idx val="6"/>
          <c:order val="6"/>
          <c:tx>
            <c:strRef>
              <c:f>データシート!$A$33</c:f>
              <c:strCache>
                <c:ptCount val="1"/>
                <c:pt idx="0">
                  <c:v>山武市国民健康保険特別会計（事業勘定）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1.1299999999999999</c:v>
                </c:pt>
                <c:pt idx="2">
                  <c:v>#N/A</c:v>
                </c:pt>
                <c:pt idx="3">
                  <c:v>0.93</c:v>
                </c:pt>
                <c:pt idx="4">
                  <c:v>#N/A</c:v>
                </c:pt>
                <c:pt idx="5">
                  <c:v>0.6</c:v>
                </c:pt>
                <c:pt idx="6">
                  <c:v>#N/A</c:v>
                </c:pt>
                <c:pt idx="7">
                  <c:v>0.22</c:v>
                </c:pt>
                <c:pt idx="8">
                  <c:v>#N/A</c:v>
                </c:pt>
                <c:pt idx="9">
                  <c:v>0.17</c:v>
                </c:pt>
              </c:numCache>
            </c:numRef>
          </c:val>
          <c:extLst>
            <c:ext xmlns:c16="http://schemas.microsoft.com/office/drawing/2014/chart" uri="{C3380CC4-5D6E-409C-BE32-E72D297353CC}">
              <c16:uniqueId val="{00000006-78D7-4045-914D-A15185A6F6E7}"/>
            </c:ext>
          </c:extLst>
        </c:ser>
        <c:ser>
          <c:idx val="7"/>
          <c:order val="7"/>
          <c:tx>
            <c:strRef>
              <c:f>データシート!$A$34</c:f>
              <c:strCache>
                <c:ptCount val="1"/>
                <c:pt idx="0">
                  <c:v>山武市介護保険特別会計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0.51</c:v>
                </c:pt>
                <c:pt idx="2">
                  <c:v>#N/A</c:v>
                </c:pt>
                <c:pt idx="3">
                  <c:v>0.71</c:v>
                </c:pt>
                <c:pt idx="4">
                  <c:v>#N/A</c:v>
                </c:pt>
                <c:pt idx="5">
                  <c:v>0.4</c:v>
                </c:pt>
                <c:pt idx="6">
                  <c:v>#N/A</c:v>
                </c:pt>
                <c:pt idx="7">
                  <c:v>0.32</c:v>
                </c:pt>
                <c:pt idx="8">
                  <c:v>#N/A</c:v>
                </c:pt>
                <c:pt idx="9">
                  <c:v>0.45</c:v>
                </c:pt>
              </c:numCache>
            </c:numRef>
          </c:val>
          <c:extLst>
            <c:ext xmlns:c16="http://schemas.microsoft.com/office/drawing/2014/chart" uri="{C3380CC4-5D6E-409C-BE32-E72D297353CC}">
              <c16:uniqueId val="{00000007-78D7-4045-914D-A15185A6F6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8.0399999999999991</c:v>
                </c:pt>
                <c:pt idx="2">
                  <c:v>#N/A</c:v>
                </c:pt>
                <c:pt idx="3">
                  <c:v>6.41</c:v>
                </c:pt>
                <c:pt idx="4">
                  <c:v>#N/A</c:v>
                </c:pt>
                <c:pt idx="5">
                  <c:v>7.92</c:v>
                </c:pt>
                <c:pt idx="6">
                  <c:v>#N/A</c:v>
                </c:pt>
                <c:pt idx="7">
                  <c:v>5.23</c:v>
                </c:pt>
                <c:pt idx="8">
                  <c:v>#N/A</c:v>
                </c:pt>
                <c:pt idx="9">
                  <c:v>6.63</c:v>
                </c:pt>
              </c:numCache>
            </c:numRef>
          </c:val>
          <c:extLst>
            <c:ext xmlns:c16="http://schemas.microsoft.com/office/drawing/2014/chart" uri="{C3380CC4-5D6E-409C-BE32-E72D297353CC}">
              <c16:uniqueId val="{00000008-78D7-4045-914D-A15185A6F6E7}"/>
            </c:ext>
          </c:extLst>
        </c:ser>
        <c:ser>
          <c:idx val="9"/>
          <c:order val="9"/>
          <c:tx>
            <c:strRef>
              <c:f>データシート!$A$36</c:f>
              <c:strCache>
                <c:ptCount val="1"/>
                <c:pt idx="0">
                  <c:v>山武市水道事業会計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9.92</c:v>
                </c:pt>
                <c:pt idx="2">
                  <c:v>#N/A</c:v>
                </c:pt>
                <c:pt idx="3">
                  <c:v>9.4700000000000006</c:v>
                </c:pt>
                <c:pt idx="4">
                  <c:v>#N/A</c:v>
                </c:pt>
                <c:pt idx="5">
                  <c:v>8.7200000000000006</c:v>
                </c:pt>
                <c:pt idx="6">
                  <c:v>#N/A</c:v>
                </c:pt>
                <c:pt idx="7">
                  <c:v>8.44</c:v>
                </c:pt>
                <c:pt idx="8">
                  <c:v>#N/A</c:v>
                </c:pt>
                <c:pt idx="9">
                  <c:v>7.66</c:v>
                </c:pt>
              </c:numCache>
            </c:numRef>
          </c:val>
          <c:extLst>
            <c:ext xmlns:c16="http://schemas.microsoft.com/office/drawing/2014/chart" uri="{C3380CC4-5D6E-409C-BE32-E72D297353CC}">
              <c16:uniqueId val="{00000009-78D7-4045-914D-A15185A6F6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2032</c:v>
                </c:pt>
                <c:pt idx="5">
                  <c:v>1927</c:v>
                </c:pt>
                <c:pt idx="8">
                  <c:v>2042</c:v>
                </c:pt>
                <c:pt idx="11">
                  <c:v>2062</c:v>
                </c:pt>
                <c:pt idx="14">
                  <c:v>2107</c:v>
                </c:pt>
              </c:numCache>
            </c:numRef>
          </c:val>
          <c:extLst>
            <c:ext xmlns:c16="http://schemas.microsoft.com/office/drawing/2014/chart" uri="{C3380CC4-5D6E-409C-BE32-E72D297353CC}">
              <c16:uniqueId val="{00000000-A8BC-46FE-99C0-96A58B5C5C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BC-46FE-99C0-96A58B5C5C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BC-46FE-99C0-96A58B5C5C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98</c:v>
                </c:pt>
                <c:pt idx="3">
                  <c:v>114</c:v>
                </c:pt>
                <c:pt idx="6">
                  <c:v>106</c:v>
                </c:pt>
                <c:pt idx="9">
                  <c:v>120</c:v>
                </c:pt>
                <c:pt idx="12">
                  <c:v>110</c:v>
                </c:pt>
              </c:numCache>
            </c:numRef>
          </c:val>
          <c:extLst>
            <c:ext xmlns:c16="http://schemas.microsoft.com/office/drawing/2014/chart" uri="{C3380CC4-5D6E-409C-BE32-E72D297353CC}">
              <c16:uniqueId val="{00000003-A8BC-46FE-99C0-96A58B5C5C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302</c:v>
                </c:pt>
                <c:pt idx="3">
                  <c:v>267</c:v>
                </c:pt>
                <c:pt idx="6">
                  <c:v>266</c:v>
                </c:pt>
                <c:pt idx="9">
                  <c:v>258</c:v>
                </c:pt>
                <c:pt idx="12">
                  <c:v>258</c:v>
                </c:pt>
              </c:numCache>
            </c:numRef>
          </c:val>
          <c:extLst>
            <c:ext xmlns:c16="http://schemas.microsoft.com/office/drawing/2014/chart" uri="{C3380CC4-5D6E-409C-BE32-E72D297353CC}">
              <c16:uniqueId val="{00000004-A8BC-46FE-99C0-96A58B5C5C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BC-46FE-99C0-96A58B5C5C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BC-46FE-99C0-96A58B5C5C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2645</c:v>
                </c:pt>
                <c:pt idx="3">
                  <c:v>2344</c:v>
                </c:pt>
                <c:pt idx="6">
                  <c:v>2269</c:v>
                </c:pt>
                <c:pt idx="9">
                  <c:v>2432</c:v>
                </c:pt>
                <c:pt idx="12">
                  <c:v>2656</c:v>
                </c:pt>
              </c:numCache>
            </c:numRef>
          </c:val>
          <c:extLst>
            <c:ext xmlns:c16="http://schemas.microsoft.com/office/drawing/2014/chart" uri="{C3380CC4-5D6E-409C-BE32-E72D297353CC}">
              <c16:uniqueId val="{00000007-A8BC-46FE-99C0-96A58B5C5C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1013</c:v>
                </c:pt>
                <c:pt idx="2">
                  <c:v>#N/A</c:v>
                </c:pt>
                <c:pt idx="3">
                  <c:v>#N/A</c:v>
                </c:pt>
                <c:pt idx="4">
                  <c:v>798</c:v>
                </c:pt>
                <c:pt idx="5">
                  <c:v>#N/A</c:v>
                </c:pt>
                <c:pt idx="6">
                  <c:v>#N/A</c:v>
                </c:pt>
                <c:pt idx="7">
                  <c:v>599</c:v>
                </c:pt>
                <c:pt idx="8">
                  <c:v>#N/A</c:v>
                </c:pt>
                <c:pt idx="9">
                  <c:v>#N/A</c:v>
                </c:pt>
                <c:pt idx="10">
                  <c:v>748</c:v>
                </c:pt>
                <c:pt idx="11">
                  <c:v>#N/A</c:v>
                </c:pt>
                <c:pt idx="12">
                  <c:v>#N/A</c:v>
                </c:pt>
                <c:pt idx="13">
                  <c:v>917</c:v>
                </c:pt>
                <c:pt idx="14">
                  <c:v>#N/A</c:v>
                </c:pt>
              </c:numCache>
            </c:numRef>
          </c:val>
          <c:smooth val="0"/>
          <c:extLst>
            <c:ext xmlns:c16="http://schemas.microsoft.com/office/drawing/2014/chart" uri="{C3380CC4-5D6E-409C-BE32-E72D297353CC}">
              <c16:uniqueId val="{00000008-A8BC-46FE-99C0-96A58B5C5C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19074</c:v>
                </c:pt>
                <c:pt idx="5">
                  <c:v>19352</c:v>
                </c:pt>
                <c:pt idx="8">
                  <c:v>19531</c:v>
                </c:pt>
                <c:pt idx="11">
                  <c:v>19952</c:v>
                </c:pt>
                <c:pt idx="14">
                  <c:v>21458</c:v>
                </c:pt>
              </c:numCache>
            </c:numRef>
          </c:val>
          <c:extLst>
            <c:ext xmlns:c16="http://schemas.microsoft.com/office/drawing/2014/chart" uri="{C3380CC4-5D6E-409C-BE32-E72D297353CC}">
              <c16:uniqueId val="{00000000-C9AC-4C1E-85D9-D3D3CAA074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354</c:v>
                </c:pt>
                <c:pt idx="5">
                  <c:v>268</c:v>
                </c:pt>
                <c:pt idx="8">
                  <c:v>314</c:v>
                </c:pt>
                <c:pt idx="11">
                  <c:v>1246</c:v>
                </c:pt>
                <c:pt idx="14">
                  <c:v>2021</c:v>
                </c:pt>
              </c:numCache>
            </c:numRef>
          </c:val>
          <c:extLst>
            <c:ext xmlns:c16="http://schemas.microsoft.com/office/drawing/2014/chart" uri="{C3380CC4-5D6E-409C-BE32-E72D297353CC}">
              <c16:uniqueId val="{00000001-C9AC-4C1E-85D9-D3D3CAA074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15477</c:v>
                </c:pt>
                <c:pt idx="5">
                  <c:v>15611</c:v>
                </c:pt>
                <c:pt idx="8">
                  <c:v>16450</c:v>
                </c:pt>
                <c:pt idx="11">
                  <c:v>16969</c:v>
                </c:pt>
                <c:pt idx="14">
                  <c:v>16033</c:v>
                </c:pt>
              </c:numCache>
            </c:numRef>
          </c:val>
          <c:extLst>
            <c:ext xmlns:c16="http://schemas.microsoft.com/office/drawing/2014/chart" uri="{C3380CC4-5D6E-409C-BE32-E72D297353CC}">
              <c16:uniqueId val="{00000002-C9AC-4C1E-85D9-D3D3CAA074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AC-4C1E-85D9-D3D3CAA074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AC-4C1E-85D9-D3D3CAA074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AC-4C1E-85D9-D3D3CAA074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3606</c:v>
                </c:pt>
                <c:pt idx="3">
                  <c:v>3328</c:v>
                </c:pt>
                <c:pt idx="6">
                  <c:v>2990</c:v>
                </c:pt>
                <c:pt idx="9">
                  <c:v>2745</c:v>
                </c:pt>
                <c:pt idx="12">
                  <c:v>2597</c:v>
                </c:pt>
              </c:numCache>
            </c:numRef>
          </c:val>
          <c:extLst>
            <c:ext xmlns:c16="http://schemas.microsoft.com/office/drawing/2014/chart" uri="{C3380CC4-5D6E-409C-BE32-E72D297353CC}">
              <c16:uniqueId val="{00000006-C9AC-4C1E-85D9-D3D3CAA074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967</c:v>
                </c:pt>
                <c:pt idx="3">
                  <c:v>862</c:v>
                </c:pt>
                <c:pt idx="6">
                  <c:v>927</c:v>
                </c:pt>
                <c:pt idx="9">
                  <c:v>927</c:v>
                </c:pt>
                <c:pt idx="12">
                  <c:v>830</c:v>
                </c:pt>
              </c:numCache>
            </c:numRef>
          </c:val>
          <c:extLst>
            <c:ext xmlns:c16="http://schemas.microsoft.com/office/drawing/2014/chart" uri="{C3380CC4-5D6E-409C-BE32-E72D297353CC}">
              <c16:uniqueId val="{00000007-C9AC-4C1E-85D9-D3D3CAA074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4436</c:v>
                </c:pt>
                <c:pt idx="3">
                  <c:v>4107</c:v>
                </c:pt>
                <c:pt idx="6">
                  <c:v>3777</c:v>
                </c:pt>
                <c:pt idx="9">
                  <c:v>3448</c:v>
                </c:pt>
                <c:pt idx="12">
                  <c:v>3138</c:v>
                </c:pt>
              </c:numCache>
            </c:numRef>
          </c:val>
          <c:extLst>
            <c:ext xmlns:c16="http://schemas.microsoft.com/office/drawing/2014/chart" uri="{C3380CC4-5D6E-409C-BE32-E72D297353CC}">
              <c16:uniqueId val="{00000008-C9AC-4C1E-85D9-D3D3CAA074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AC-4C1E-85D9-D3D3CAA074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19510</c:v>
                </c:pt>
                <c:pt idx="3">
                  <c:v>20452</c:v>
                </c:pt>
                <c:pt idx="6">
                  <c:v>21762</c:v>
                </c:pt>
                <c:pt idx="9">
                  <c:v>23626</c:v>
                </c:pt>
                <c:pt idx="12">
                  <c:v>23657</c:v>
                </c:pt>
              </c:numCache>
            </c:numRef>
          </c:val>
          <c:extLst>
            <c:ext xmlns:c16="http://schemas.microsoft.com/office/drawing/2014/chart" uri="{C3380CC4-5D6E-409C-BE32-E72D297353CC}">
              <c16:uniqueId val="{0000000A-C9AC-4C1E-85D9-D3D3CAA074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AC-4C1E-85D9-D3D3CAA074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5714</c:v>
                </c:pt>
                <c:pt idx="1">
                  <c:v>5835</c:v>
                </c:pt>
                <c:pt idx="2">
                  <c:v>5216</c:v>
                </c:pt>
              </c:numCache>
            </c:numRef>
          </c:val>
          <c:extLst>
            <c:ext xmlns:c16="http://schemas.microsoft.com/office/drawing/2014/chart" uri="{C3380CC4-5D6E-409C-BE32-E72D297353CC}">
              <c16:uniqueId val="{00000000-FFC4-4B55-AE2B-53C6403CFD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3439</c:v>
                </c:pt>
                <c:pt idx="1">
                  <c:v>3752</c:v>
                </c:pt>
                <c:pt idx="2">
                  <c:v>3835</c:v>
                </c:pt>
              </c:numCache>
            </c:numRef>
          </c:val>
          <c:extLst>
            <c:ext xmlns:c16="http://schemas.microsoft.com/office/drawing/2014/chart" uri="{C3380CC4-5D6E-409C-BE32-E72D297353CC}">
              <c16:uniqueId val="{00000001-FFC4-4B55-AE2B-53C6403CFD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8153</c:v>
                </c:pt>
                <c:pt idx="1">
                  <c:v>8220</c:v>
                </c:pt>
                <c:pt idx="2">
                  <c:v>8025</c:v>
                </c:pt>
              </c:numCache>
            </c:numRef>
          </c:val>
          <c:extLst>
            <c:ext xmlns:c16="http://schemas.microsoft.com/office/drawing/2014/chart" uri="{C3380CC4-5D6E-409C-BE32-E72D297353CC}">
              <c16:uniqueId val="{00000002-FFC4-4B55-AE2B-53C6403CFD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48,369
46,596
146.77
26,365,612
25,102,734
957,749
14,431,154
23,656,996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前年度とほぼ同値であり、類似団体内平均値を</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市内に中心となる産業がないため財政基盤が弱く、また、生産年齢人口の減少に伴う市税の減少が今後も見込まれるため、引き続き総合計画に基づき、歳出の見直しや自主財源の確保等の計画的・効率的な行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27940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151130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類似団体内平均値、全国平均値及び千葉県平均値を上回った。</a:t>
          </a:r>
        </a:p>
        <a:p>
          <a:r>
            <a:rPr kumimoji="1" lang="ja-JP" altLang="en-US" sz="1200">
              <a:latin typeface="ＭＳ Ｐゴシック" panose="020B0600070205080204" pitchFamily="50" charset="-128"/>
              <a:ea typeface="ＭＳ Ｐゴシック" panose="020B0600070205080204" pitchFamily="50" charset="-128"/>
            </a:rPr>
            <a:t>　令和３年度の大型事業にかかる地方債の償還が開始したことに伴う公債費の増加や、生活保護者扶助事業費等の増加により、経常経費が増加した。</a:t>
          </a:r>
        </a:p>
        <a:p>
          <a:r>
            <a:rPr kumimoji="1" lang="ja-JP" altLang="en-US" sz="1200">
              <a:latin typeface="ＭＳ Ｐゴシック" panose="020B0600070205080204" pitchFamily="50" charset="-128"/>
              <a:ea typeface="ＭＳ Ｐゴシック" panose="020B0600070205080204" pitchFamily="50" charset="-128"/>
            </a:rPr>
            <a:t>　また、地方交付税は増加したものの、臨時財政対策債が大幅に減少したことにより経常一般財源が減少し、全体として前年度の数値を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引き続き総合計画に基づき、人件費や物件費等の経常経費の抑制並びに自主財源の確保等の計画的・効率的な行政運営に努める。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108131</xdr:rowOff>
    </xdr:from>
    <xdr:to>
      <xdr:col>23</xdr:col>
      <xdr:colOff>133350</xdr:colOff>
      <xdr:row>60</xdr:row>
      <xdr:rowOff>156391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9513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141696</xdr:rowOff>
    </xdr:from>
    <xdr:to>
      <xdr:col>19</xdr:col>
      <xdr:colOff>133350</xdr:colOff>
      <xdr:row>60</xdr:row>
      <xdr:rowOff>108131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5724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141696</xdr:rowOff>
    </xdr:from>
    <xdr:to>
      <xdr:col>15</xdr:col>
      <xdr:colOff>82550</xdr:colOff>
      <xdr:row>60</xdr:row>
      <xdr:rowOff>80554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5724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60</xdr:row>
      <xdr:rowOff>80554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67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77668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57331</xdr:rowOff>
    </xdr:from>
    <xdr:to>
      <xdr:col>19</xdr:col>
      <xdr:colOff>184150</xdr:colOff>
      <xdr:row>60</xdr:row>
      <xdr:rowOff>158931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143708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3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90896</xdr:rowOff>
    </xdr:from>
    <xdr:to>
      <xdr:col>15</xdr:col>
      <xdr:colOff>133350</xdr:colOff>
      <xdr:row>60</xdr:row>
      <xdr:rowOff>21046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5823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29754</xdr:rowOff>
    </xdr:from>
    <xdr:to>
      <xdr:col>11</xdr:col>
      <xdr:colOff>82550</xdr:colOff>
      <xdr:row>60</xdr:row>
      <xdr:rowOff>131354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116131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141531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前年度と比較し増加しているが、類似団体内平均値を下回っている。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　今年度は学童クラブの指定管理移行に伴う会計年度任用職員人件費の減少があったものの、人事院勧告や再任用職員の増加に伴い人件費は微増となっている。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また、物件費はコロナワクチン接種回数の減少により減少しているものの、施設の老朽化に伴い維持補修費は増加している。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このように人件費・物件費等が増加している中、人口は減少を続けている。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今後も民間委託実施可能な業務については、指定管理者制度の導入等を含め委託化を進めつつ、職員定員適正化計画に基づく人件費等のコストの低減を図る。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114588</xdr:rowOff>
    </xdr:from>
    <xdr:to>
      <xdr:col>23</xdr:col>
      <xdr:colOff>133350</xdr:colOff>
      <xdr:row>81</xdr:row>
      <xdr:rowOff>119213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02038"/>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109669</xdr:rowOff>
    </xdr:from>
    <xdr:to>
      <xdr:col>19</xdr:col>
      <xdr:colOff>133350</xdr:colOff>
      <xdr:row>81</xdr:row>
      <xdr:rowOff>114588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7119"/>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98416</xdr:rowOff>
    </xdr:from>
    <xdr:to>
      <xdr:col>15</xdr:col>
      <xdr:colOff>82550</xdr:colOff>
      <xdr:row>81</xdr:row>
      <xdr:rowOff>109669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85866"/>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83170</xdr:rowOff>
    </xdr:from>
    <xdr:to>
      <xdr:col>11</xdr:col>
      <xdr:colOff>31750</xdr:colOff>
      <xdr:row>81</xdr:row>
      <xdr:rowOff>98416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70620"/>
          <a:ext cx="889000" cy="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137558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68413</xdr:rowOff>
    </xdr:from>
    <xdr:to>
      <xdr:col>23</xdr:col>
      <xdr:colOff>184150</xdr:colOff>
      <xdr:row>81</xdr:row>
      <xdr:rowOff>170013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161140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63788</xdr:rowOff>
    </xdr:from>
    <xdr:to>
      <xdr:col>19</xdr:col>
      <xdr:colOff>184150</xdr:colOff>
      <xdr:row>81</xdr:row>
      <xdr:rowOff>165388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4115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2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58869</xdr:rowOff>
    </xdr:from>
    <xdr:to>
      <xdr:col>15</xdr:col>
      <xdr:colOff>133350</xdr:colOff>
      <xdr:row>81</xdr:row>
      <xdr:rowOff>160469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170646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47616</xdr:rowOff>
    </xdr:from>
    <xdr:to>
      <xdr:col>11</xdr:col>
      <xdr:colOff>82550</xdr:colOff>
      <xdr:row>81</xdr:row>
      <xdr:rowOff>149216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159393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0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32370</xdr:rowOff>
    </xdr:from>
    <xdr:to>
      <xdr:col>7</xdr:col>
      <xdr:colOff>31750</xdr:colOff>
      <xdr:row>81</xdr:row>
      <xdr:rowOff>133970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144147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類似団体内平均等を上回っているものの、前年度より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数値が高水準にある要因は、学歴による昇格基準の差が小さいことにより国の職員の平均給料月額との差が大きくなっていることによるものと考えられる。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　減少の要因は、高齢層職員の原則昇給停止によるものと考えられる。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今後も昇格者の適正な管理及び高齢層職員の原則昇給停止を継続して行う。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2886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150284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3289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136878</xdr:rowOff>
    </xdr:from>
    <xdr:to>
      <xdr:col>72</xdr:col>
      <xdr:colOff>203200</xdr:colOff>
      <xdr:row>89</xdr:row>
      <xdr:rowOff>150284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3959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43039</xdr:rowOff>
    </xdr:from>
    <xdr:to>
      <xdr:col>68</xdr:col>
      <xdr:colOff>152400</xdr:colOff>
      <xdr:row>89</xdr:row>
      <xdr:rowOff>136878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3020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0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86078</xdr:rowOff>
    </xdr:from>
    <xdr:to>
      <xdr:col>68</xdr:col>
      <xdr:colOff>203200</xdr:colOff>
      <xdr:row>90</xdr:row>
      <xdr:rowOff>16228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1005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163689</xdr:rowOff>
    </xdr:from>
    <xdr:to>
      <xdr:col>64</xdr:col>
      <xdr:colOff>152400</xdr:colOff>
      <xdr:row>89</xdr:row>
      <xdr:rowOff>93839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78616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人増加し、全国平均等を上回っているものの、類似団体内平均は大きく下回っている。</a:t>
          </a:r>
        </a:p>
        <a:p>
          <a:r>
            <a:rPr kumimoji="1" lang="ja-JP" altLang="en-US" sz="1300">
              <a:latin typeface="ＭＳ Ｐゴシック" panose="020B0600070205080204" pitchFamily="50" charset="-128"/>
              <a:ea typeface="ＭＳ Ｐゴシック" panose="020B0600070205080204" pitchFamily="50" charset="-128"/>
            </a:rPr>
            <a:t>　大規模災害への対策や外国人入国者及び転入者の増加等の行政需要が増加・多様化にする中においても簡素で効率的な組織を目指すため、山武市職員適正化計画の内容に基づき、定員適正化の推進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138133</xdr:rowOff>
    </xdr:from>
    <xdr:to>
      <xdr:col>81</xdr:col>
      <xdr:colOff>44450</xdr:colOff>
      <xdr:row>59</xdr:row>
      <xdr:rowOff>159851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53683"/>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138133</xdr:rowOff>
    </xdr:from>
    <xdr:to>
      <xdr:col>77</xdr:col>
      <xdr:colOff>44450</xdr:colOff>
      <xdr:row>59</xdr:row>
      <xdr:rowOff>140546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5368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130091</xdr:rowOff>
    </xdr:from>
    <xdr:to>
      <xdr:col>72</xdr:col>
      <xdr:colOff>203200</xdr:colOff>
      <xdr:row>59</xdr:row>
      <xdr:rowOff>140546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45641"/>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118830</xdr:rowOff>
    </xdr:from>
    <xdr:to>
      <xdr:col>68</xdr:col>
      <xdr:colOff>152400</xdr:colOff>
      <xdr:row>59</xdr:row>
      <xdr:rowOff>130091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3438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171297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2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109051</xdr:rowOff>
    </xdr:from>
    <xdr:to>
      <xdr:col>81</xdr:col>
      <xdr:colOff>95250</xdr:colOff>
      <xdr:row>60</xdr:row>
      <xdr:rowOff>39201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125578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87333</xdr:rowOff>
    </xdr:from>
    <xdr:to>
      <xdr:col>77</xdr:col>
      <xdr:colOff>95250</xdr:colOff>
      <xdr:row>60</xdr:row>
      <xdr:rowOff>17483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27660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71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79291</xdr:rowOff>
    </xdr:from>
    <xdr:to>
      <xdr:col>68</xdr:col>
      <xdr:colOff>203200</xdr:colOff>
      <xdr:row>60</xdr:row>
      <xdr:rowOff>9441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19618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6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68030</xdr:rowOff>
    </xdr:from>
    <xdr:to>
      <xdr:col>64</xdr:col>
      <xdr:colOff>152400</xdr:colOff>
      <xdr:row>59</xdr:row>
      <xdr:rowOff>169630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令和３年度に借り入れた松尾小学校新校舎整備事業等の地方債の据置期間が終了し、元利償還金等が大幅に増加したことにより、令和５年度の実質公債費比率は前年度の</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現在進行中の大型事業に加え、中学校の建替え整備や公共施設の老朽化に伴う改修等で借入が予定されているため、交付税措置が有利な地方債を有効活用しつつ、実質公債費比率を注視しながら、計画的な地方債の発行により、健全な財政運営の維持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131128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972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125095</xdr:rowOff>
    </xdr:from>
    <xdr:to>
      <xdr:col>77</xdr:col>
      <xdr:colOff>44450</xdr:colOff>
      <xdr:row>36</xdr:row>
      <xdr:rowOff>141182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29729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167322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1338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37</xdr:row>
      <xdr:rowOff>11959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395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80328</xdr:rowOff>
    </xdr:from>
    <xdr:to>
      <xdr:col>81</xdr:col>
      <xdr:colOff>95250</xdr:colOff>
      <xdr:row>37</xdr:row>
      <xdr:rowOff>10478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96855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74295</xdr:rowOff>
    </xdr:from>
    <xdr:to>
      <xdr:col>77</xdr:col>
      <xdr:colOff>95250</xdr:colOff>
      <xdr:row>37</xdr:row>
      <xdr:rowOff>4445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14622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1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47536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財政調整基金等の充当可能財源等が地方債の残高及び債務負担行為に基づく支出予定額の将来負担額を上回っているため、将来負担比率はマイナスとなっている。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　しかしながら今後は現在進行中の大型事業に加え、中学校の建替え整備や公共施設の老朽化に伴う改修等が見込まれることから、より一層事業実施の適正化を図り、引き続き財政の健全化に努める。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48,369
46,596
146.77
26,365,612
25,102,734
957,749
14,431,154
23,656,996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千葉県平均を下回っているものの、前年度より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ポイント増加しており、類似団体内平均及び全国平均を上回っている。</a:t>
          </a:r>
        </a:p>
        <a:p>
          <a:r>
            <a:rPr kumimoji="1" lang="ja-JP" altLang="en-US" sz="1300">
              <a:latin typeface="ＭＳ Ｐゴシック" panose="020B0600070205080204" pitchFamily="50" charset="-128"/>
              <a:ea typeface="ＭＳ Ｐゴシック" panose="020B0600070205080204" pitchFamily="50" charset="-128"/>
            </a:rPr>
            <a:t>　暫定再任用職員の増加及び人事院勧告に準じた給与改定の実施がポイントの増加の要因の一つと考えられる。</a:t>
          </a:r>
        </a:p>
        <a:p>
          <a:r>
            <a:rPr kumimoji="1" lang="ja-JP" altLang="en-US" sz="1300">
              <a:latin typeface="ＭＳ Ｐゴシック" panose="020B0600070205080204" pitchFamily="50" charset="-128"/>
              <a:ea typeface="ＭＳ Ｐゴシック" panose="020B0600070205080204" pitchFamily="50" charset="-128"/>
            </a:rPr>
            <a:t>　今後も、計画的な職員採用を行うほか、事務の効率化を図ることで引き続き人件費の抑制に努める。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373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建替整備工事の着工により学校給食センターの稼働日数が減少したことに伴う光熱水費等の減少により、前年度から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光熱水費の高騰や賃金上昇に伴う委託料の上昇により物件費の増加が見込まれるため、公共施設等総合管理計画に基づく施設の統廃合を進め、維持管理コスト・管理費用の削減を図り、更なる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119380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47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119380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扶助費に係る経常収支比率は類似団体内平均値を下回ったものの、生活保護者扶助事業や障害者自立支援事業等の経常的経費の増加に伴い、前年度から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今後も物価高の影響による生活保護費等の増加に伴い、扶助費の増加が見込まれるため、資格審査の適正化により抑制に努める。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その他の主な内容は特別会計や公営企業会計への繰出金と維持補修費である。</a:t>
          </a:r>
        </a:p>
        <a:p>
          <a:r>
            <a:rPr kumimoji="1" lang="ja-JP" altLang="en-US" sz="1200">
              <a:latin typeface="ＭＳ Ｐゴシック" panose="020B0600070205080204" pitchFamily="50" charset="-128"/>
              <a:ea typeface="ＭＳ Ｐゴシック" panose="020B0600070205080204" pitchFamily="50" charset="-128"/>
            </a:rPr>
            <a:t>　繰出金、維持補修費ともに増加しているものの、充当可能な特定財源が増加したことにより前年度から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ポイント減少し、類似団体内平均値に近接した。</a:t>
          </a:r>
        </a:p>
        <a:p>
          <a:r>
            <a:rPr kumimoji="1" lang="ja-JP" altLang="en-US" sz="1200">
              <a:latin typeface="ＭＳ Ｐゴシック" panose="020B0600070205080204" pitchFamily="50" charset="-128"/>
              <a:ea typeface="ＭＳ Ｐゴシック" panose="020B0600070205080204" pitchFamily="50" charset="-128"/>
            </a:rPr>
            <a:t>　今後も公共施設の老朽化の進行に伴い維持補修費が増加すると見込まれるため、公共施設等総合管理計画に基づく施設の統廃合を進め、維持補修費の抑制に努める。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0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80735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消防やごみ処理業務を一部事務組合により実施していることから、類似団体内平均値を大きく上回っている。</a:t>
          </a:r>
        </a:p>
        <a:p>
          <a:r>
            <a:rPr kumimoji="1" lang="ja-JP" altLang="en-US" sz="1200">
              <a:latin typeface="ＭＳ Ｐゴシック" panose="020B0600070205080204" pitchFamily="50" charset="-128"/>
              <a:ea typeface="ＭＳ Ｐゴシック" panose="020B0600070205080204" pitchFamily="50" charset="-128"/>
            </a:rPr>
            <a:t>　一部事務組合への負担金は増え続けているが、充当可能な特定財源が増加したことにより前年度から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消防、ごみ処理施設の建替え整備等に係る負担金の増加が見込まれるが、負担金の抑制等を継続的に申し入れることにより経費の抑制を図る。また、各種の補助金の適正化を図り、補助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54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17272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令和３年度に借り入れた松尾小学校新校舎整備事業等の地方債の据置期間が終了し、元利償還金等が大幅に増加したことにより、前年度から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今後、現在進行中の大型事業に加え、中学校の建替え整備や公共施設の老朽化に伴う改修等で借入が予定されているため、交付税措置が有利な合併特例債を有効活用しつつ、実質公債費比率を注視しながら、計画的な地方債の発行により、健全な財政運営の維持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21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91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91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149860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02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33037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64770</xdr:rowOff>
    </xdr:from>
    <xdr:to>
      <xdr:col>11</xdr:col>
      <xdr:colOff>60325</xdr:colOff>
      <xdr:row>74</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当該乖離の主な要因は、補助費等と人件費であるため、一部事務組合への負担金の抑制や補助金の適正化を図ることにより補助費等の抑制に努めるとともに、計画的な職員採用を行うほか、事務の効率化を図ることで引き続き人件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77</xdr:row>
      <xdr:rowOff>170435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629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53213"/>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532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26187</xdr:rowOff>
    </xdr:from>
    <xdr:to>
      <xdr:col>29</xdr:col>
      <xdr:colOff>127000</xdr:colOff>
      <xdr:row>18</xdr:row>
      <xdr:rowOff>105033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9912"/>
          <a:ext cx="647700" cy="78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105033</xdr:rowOff>
    </xdr:from>
    <xdr:to>
      <xdr:col>26</xdr:col>
      <xdr:colOff>50800</xdr:colOff>
      <xdr:row>18</xdr:row>
      <xdr:rowOff>116114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8758"/>
          <a:ext cx="698500" cy="11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116114</xdr:rowOff>
    </xdr:from>
    <xdr:to>
      <xdr:col>22</xdr:col>
      <xdr:colOff>114300</xdr:colOff>
      <xdr:row>18</xdr:row>
      <xdr:rowOff>128840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9839"/>
          <a:ext cx="698500" cy="12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128840</xdr:rowOff>
    </xdr:from>
    <xdr:to>
      <xdr:col>18</xdr:col>
      <xdr:colOff>177800</xdr:colOff>
      <xdr:row>18</xdr:row>
      <xdr:rowOff>170891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2565"/>
          <a:ext cx="698500" cy="4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79726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146837</xdr:rowOff>
    </xdr:from>
    <xdr:to>
      <xdr:col>29</xdr:col>
      <xdr:colOff>177800</xdr:colOff>
      <xdr:row>18</xdr:row>
      <xdr:rowOff>76987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118914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54233</xdr:rowOff>
    </xdr:from>
    <xdr:to>
      <xdr:col>26</xdr:col>
      <xdr:colOff>101600</xdr:colOff>
      <xdr:row>18</xdr:row>
      <xdr:rowOff>155832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795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140610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4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65314</xdr:rowOff>
    </xdr:from>
    <xdr:to>
      <xdr:col>22</xdr:col>
      <xdr:colOff>165100</xdr:colOff>
      <xdr:row>18</xdr:row>
      <xdr:rowOff>166914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9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151691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78040</xdr:rowOff>
    </xdr:from>
    <xdr:to>
      <xdr:col>19</xdr:col>
      <xdr:colOff>38100</xdr:colOff>
      <xdr:row>19</xdr:row>
      <xdr:rowOff>8189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176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164417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120091</xdr:rowOff>
    </xdr:from>
    <xdr:to>
      <xdr:col>15</xdr:col>
      <xdr:colOff>101600</xdr:colOff>
      <xdr:row>19</xdr:row>
      <xdr:rowOff>50241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60418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2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81349</xdr:rowOff>
    </xdr:from>
    <xdr:to>
      <xdr:col>29</xdr:col>
      <xdr:colOff>127000</xdr:colOff>
      <xdr:row>38</xdr:row>
      <xdr:rowOff>93614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48949"/>
          <a:ext cx="647700" cy="1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93614</xdr:rowOff>
    </xdr:from>
    <xdr:to>
      <xdr:col>26</xdr:col>
      <xdr:colOff>50800</xdr:colOff>
      <xdr:row>38</xdr:row>
      <xdr:rowOff>103830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61214"/>
          <a:ext cx="698500" cy="1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91597</xdr:rowOff>
    </xdr:from>
    <xdr:to>
      <xdr:col>22</xdr:col>
      <xdr:colOff>114300</xdr:colOff>
      <xdr:row>38</xdr:row>
      <xdr:rowOff>103830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59197"/>
          <a:ext cx="698500" cy="1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78729</xdr:rowOff>
    </xdr:from>
    <xdr:to>
      <xdr:col>18</xdr:col>
      <xdr:colOff>177800</xdr:colOff>
      <xdr:row>38</xdr:row>
      <xdr:rowOff>91597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46329"/>
          <a:ext cx="698500" cy="12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121360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30549</xdr:rowOff>
    </xdr:from>
    <xdr:to>
      <xdr:col>29</xdr:col>
      <xdr:colOff>177800</xdr:colOff>
      <xdr:row>38</xdr:row>
      <xdr:rowOff>132149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8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2626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42814</xdr:rowOff>
    </xdr:from>
    <xdr:to>
      <xdr:col>26</xdr:col>
      <xdr:colOff>101600</xdr:colOff>
      <xdr:row>38</xdr:row>
      <xdr:rowOff>144414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1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129191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9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53030</xdr:rowOff>
    </xdr:from>
    <xdr:to>
      <xdr:col>22</xdr:col>
      <xdr:colOff>165100</xdr:colOff>
      <xdr:row>38</xdr:row>
      <xdr:rowOff>154630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2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139407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40797</xdr:rowOff>
    </xdr:from>
    <xdr:to>
      <xdr:col>19</xdr:col>
      <xdr:colOff>38100</xdr:colOff>
      <xdr:row>38</xdr:row>
      <xdr:rowOff>142397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127174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27929</xdr:rowOff>
    </xdr:from>
    <xdr:to>
      <xdr:col>15</xdr:col>
      <xdr:colOff>101600</xdr:colOff>
      <xdr:row>38</xdr:row>
      <xdr:rowOff>129529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139706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6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48,369
46,596
146.77
26,365,612
25,102,734
957,749
14,431,154
23,656,996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170289</xdr:rowOff>
    </xdr:from>
    <xdr:to>
      <xdr:col>24</xdr:col>
      <xdr:colOff>63500</xdr:colOff>
      <xdr:row>38</xdr:row>
      <xdr:rowOff>14743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13939"/>
          <a:ext cx="8382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14743</xdr:rowOff>
    </xdr:from>
    <xdr:to>
      <xdr:col>19</xdr:col>
      <xdr:colOff>177800</xdr:colOff>
      <xdr:row>38</xdr:row>
      <xdr:rowOff>32791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29843"/>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32791</xdr:rowOff>
    </xdr:from>
    <xdr:to>
      <xdr:col>15</xdr:col>
      <xdr:colOff>50800</xdr:colOff>
      <xdr:row>38</xdr:row>
      <xdr:rowOff>59723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7891"/>
          <a:ext cx="889000" cy="2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59723</xdr:rowOff>
    </xdr:from>
    <xdr:to>
      <xdr:col>10</xdr:col>
      <xdr:colOff>114300</xdr:colOff>
      <xdr:row>38</xdr:row>
      <xdr:rowOff>154146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4823"/>
          <a:ext cx="889000" cy="9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23418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119489</xdr:rowOff>
    </xdr:from>
    <xdr:to>
      <xdr:col>24</xdr:col>
      <xdr:colOff>114300</xdr:colOff>
      <xdr:row>38</xdr:row>
      <xdr:rowOff>49639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97916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4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135393</xdr:rowOff>
    </xdr:from>
    <xdr:to>
      <xdr:col>20</xdr:col>
      <xdr:colOff>38100</xdr:colOff>
      <xdr:row>38</xdr:row>
      <xdr:rowOff>65543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56670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7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153441</xdr:rowOff>
    </xdr:from>
    <xdr:to>
      <xdr:col>15</xdr:col>
      <xdr:colOff>101600</xdr:colOff>
      <xdr:row>38</xdr:row>
      <xdr:rowOff>83592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7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74718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8923</xdr:rowOff>
    </xdr:from>
    <xdr:to>
      <xdr:col>10</xdr:col>
      <xdr:colOff>165100</xdr:colOff>
      <xdr:row>38</xdr:row>
      <xdr:rowOff>110523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101650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103346</xdr:rowOff>
    </xdr:from>
    <xdr:to>
      <xdr:col>6</xdr:col>
      <xdr:colOff>38100</xdr:colOff>
      <xdr:row>39</xdr:row>
      <xdr:rowOff>33496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24623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89174</xdr:rowOff>
    </xdr:from>
    <xdr:to>
      <xdr:col>24</xdr:col>
      <xdr:colOff>63500</xdr:colOff>
      <xdr:row>58</xdr:row>
      <xdr:rowOff>91612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33274"/>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89174</xdr:rowOff>
    </xdr:from>
    <xdr:to>
      <xdr:col>19</xdr:col>
      <xdr:colOff>177800</xdr:colOff>
      <xdr:row>58</xdr:row>
      <xdr:rowOff>92363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3327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92363</xdr:rowOff>
    </xdr:from>
    <xdr:to>
      <xdr:col>15</xdr:col>
      <xdr:colOff>50800</xdr:colOff>
      <xdr:row>58</xdr:row>
      <xdr:rowOff>100512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36463"/>
          <a:ext cx="889000" cy="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99219</xdr:rowOff>
    </xdr:from>
    <xdr:to>
      <xdr:col>10</xdr:col>
      <xdr:colOff>114300</xdr:colOff>
      <xdr:row>58</xdr:row>
      <xdr:rowOff>100512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43319"/>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152716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40812</xdr:rowOff>
    </xdr:from>
    <xdr:to>
      <xdr:col>24</xdr:col>
      <xdr:colOff>114300</xdr:colOff>
      <xdr:row>58</xdr:row>
      <xdr:rowOff>142412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127189</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38374</xdr:rowOff>
    </xdr:from>
    <xdr:to>
      <xdr:col>20</xdr:col>
      <xdr:colOff>38100</xdr:colOff>
      <xdr:row>58</xdr:row>
      <xdr:rowOff>139974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131101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41563</xdr:rowOff>
    </xdr:from>
    <xdr:to>
      <xdr:col>15</xdr:col>
      <xdr:colOff>101600</xdr:colOff>
      <xdr:row>58</xdr:row>
      <xdr:rowOff>143163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134290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49712</xdr:rowOff>
    </xdr:from>
    <xdr:to>
      <xdr:col>10</xdr:col>
      <xdr:colOff>165100</xdr:colOff>
      <xdr:row>58</xdr:row>
      <xdr:rowOff>151312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142439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48419</xdr:rowOff>
    </xdr:from>
    <xdr:to>
      <xdr:col>6</xdr:col>
      <xdr:colOff>38100</xdr:colOff>
      <xdr:row>58</xdr:row>
      <xdr:rowOff>150019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141146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90342</xdr:rowOff>
    </xdr:from>
    <xdr:to>
      <xdr:col>24</xdr:col>
      <xdr:colOff>63500</xdr:colOff>
      <xdr:row>78</xdr:row>
      <xdr:rowOff>139357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3442"/>
          <a:ext cx="8382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134823</xdr:rowOff>
    </xdr:from>
    <xdr:to>
      <xdr:col>19</xdr:col>
      <xdr:colOff>177800</xdr:colOff>
      <xdr:row>78</xdr:row>
      <xdr:rowOff>139357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07923"/>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134823</xdr:rowOff>
    </xdr:from>
    <xdr:to>
      <xdr:col>15</xdr:col>
      <xdr:colOff>50800</xdr:colOff>
      <xdr:row>78</xdr:row>
      <xdr:rowOff>142081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792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139433</xdr:rowOff>
    </xdr:from>
    <xdr:to>
      <xdr:col>10</xdr:col>
      <xdr:colOff>114300</xdr:colOff>
      <xdr:row>78</xdr:row>
      <xdr:rowOff>142081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2533"/>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168851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39542</xdr:rowOff>
    </xdr:from>
    <xdr:to>
      <xdr:col>24</xdr:col>
      <xdr:colOff>114300</xdr:colOff>
      <xdr:row>78</xdr:row>
      <xdr:rowOff>141142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125919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88557</xdr:rowOff>
    </xdr:from>
    <xdr:to>
      <xdr:col>20</xdr:col>
      <xdr:colOff>38100</xdr:colOff>
      <xdr:row>79</xdr:row>
      <xdr:rowOff>18707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9834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84023</xdr:rowOff>
    </xdr:from>
    <xdr:to>
      <xdr:col>15</xdr:col>
      <xdr:colOff>101600</xdr:colOff>
      <xdr:row>79</xdr:row>
      <xdr:rowOff>14173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91281</xdr:rowOff>
    </xdr:from>
    <xdr:to>
      <xdr:col>10</xdr:col>
      <xdr:colOff>165100</xdr:colOff>
      <xdr:row>79</xdr:row>
      <xdr:rowOff>21431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12558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88633</xdr:rowOff>
    </xdr:from>
    <xdr:to>
      <xdr:col>6</xdr:col>
      <xdr:colOff>38100</xdr:colOff>
      <xdr:row>79</xdr:row>
      <xdr:rowOff>18783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9910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62990</xdr:rowOff>
    </xdr:from>
    <xdr:to>
      <xdr:col>24</xdr:col>
      <xdr:colOff>63500</xdr:colOff>
      <xdr:row>97</xdr:row>
      <xdr:rowOff>150840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93640"/>
          <a:ext cx="838200" cy="8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59606</xdr:rowOff>
    </xdr:from>
    <xdr:to>
      <xdr:col>19</xdr:col>
      <xdr:colOff>177800</xdr:colOff>
      <xdr:row>97</xdr:row>
      <xdr:rowOff>150840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90256"/>
          <a:ext cx="889000" cy="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59606</xdr:rowOff>
    </xdr:from>
    <xdr:to>
      <xdr:col>15</xdr:col>
      <xdr:colOff>50800</xdr:colOff>
      <xdr:row>98</xdr:row>
      <xdr:rowOff>61299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90256"/>
          <a:ext cx="889000" cy="1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61299</xdr:rowOff>
    </xdr:from>
    <xdr:to>
      <xdr:col>10</xdr:col>
      <xdr:colOff>114300</xdr:colOff>
      <xdr:row>98</xdr:row>
      <xdr:rowOff>91137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63399"/>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68457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12190</xdr:rowOff>
    </xdr:from>
    <xdr:to>
      <xdr:col>24</xdr:col>
      <xdr:colOff>114300</xdr:colOff>
      <xdr:row>97</xdr:row>
      <xdr:rowOff>113790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162067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100040</xdr:rowOff>
    </xdr:from>
    <xdr:to>
      <xdr:col>20</xdr:col>
      <xdr:colOff>38100</xdr:colOff>
      <xdr:row>98</xdr:row>
      <xdr:rowOff>30190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21317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8806</xdr:rowOff>
    </xdr:from>
    <xdr:to>
      <xdr:col>15</xdr:col>
      <xdr:colOff>101600</xdr:colOff>
      <xdr:row>97</xdr:row>
      <xdr:rowOff>110406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3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101533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10499</xdr:rowOff>
    </xdr:from>
    <xdr:to>
      <xdr:col>10</xdr:col>
      <xdr:colOff>165100</xdr:colOff>
      <xdr:row>98</xdr:row>
      <xdr:rowOff>112099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40337</xdr:rowOff>
    </xdr:from>
    <xdr:to>
      <xdr:col>6</xdr:col>
      <xdr:colOff>38100</xdr:colOff>
      <xdr:row>98</xdr:row>
      <xdr:rowOff>141937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133064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94761</xdr:rowOff>
    </xdr:from>
    <xdr:to>
      <xdr:col>55</xdr:col>
      <xdr:colOff>0</xdr:colOff>
      <xdr:row>37</xdr:row>
      <xdr:rowOff>102819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38411"/>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69531</xdr:rowOff>
    </xdr:from>
    <xdr:to>
      <xdr:col>50</xdr:col>
      <xdr:colOff>114300</xdr:colOff>
      <xdr:row>37</xdr:row>
      <xdr:rowOff>102819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13181"/>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132933</xdr:rowOff>
    </xdr:from>
    <xdr:to>
      <xdr:col>45</xdr:col>
      <xdr:colOff>177800</xdr:colOff>
      <xdr:row>37</xdr:row>
      <xdr:rowOff>69531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2233"/>
          <a:ext cx="889000" cy="45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132933</xdr:rowOff>
    </xdr:from>
    <xdr:to>
      <xdr:col>41</xdr:col>
      <xdr:colOff>50800</xdr:colOff>
      <xdr:row>37</xdr:row>
      <xdr:rowOff>151842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2233"/>
          <a:ext cx="889000" cy="53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43961</xdr:rowOff>
    </xdr:from>
    <xdr:to>
      <xdr:col>55</xdr:col>
      <xdr:colOff>50800</xdr:colOff>
      <xdr:row>37</xdr:row>
      <xdr:rowOff>145561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22388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52019</xdr:rowOff>
    </xdr:from>
    <xdr:to>
      <xdr:col>50</xdr:col>
      <xdr:colOff>165100</xdr:colOff>
      <xdr:row>37</xdr:row>
      <xdr:rowOff>153619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144746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18731</xdr:rowOff>
    </xdr:from>
    <xdr:to>
      <xdr:col>46</xdr:col>
      <xdr:colOff>38100</xdr:colOff>
      <xdr:row>37</xdr:row>
      <xdr:rowOff>120331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111458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82133</xdr:rowOff>
    </xdr:from>
    <xdr:to>
      <xdr:col>41</xdr:col>
      <xdr:colOff>101600</xdr:colOff>
      <xdr:row>35</xdr:row>
      <xdr:rowOff>12283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28810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8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101042</xdr:rowOff>
    </xdr:from>
    <xdr:to>
      <xdr:col>36</xdr:col>
      <xdr:colOff>165100</xdr:colOff>
      <xdr:row>38</xdr:row>
      <xdr:rowOff>31192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47719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141017</xdr:rowOff>
    </xdr:from>
    <xdr:to>
      <xdr:col>55</xdr:col>
      <xdr:colOff>0</xdr:colOff>
      <xdr:row>58</xdr:row>
      <xdr:rowOff>26214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13667"/>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123934</xdr:rowOff>
    </xdr:from>
    <xdr:to>
      <xdr:col>50</xdr:col>
      <xdr:colOff>114300</xdr:colOff>
      <xdr:row>57</xdr:row>
      <xdr:rowOff>141017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96584"/>
          <a:ext cx="889000" cy="1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89753</xdr:rowOff>
    </xdr:from>
    <xdr:to>
      <xdr:col>45</xdr:col>
      <xdr:colOff>177800</xdr:colOff>
      <xdr:row>57</xdr:row>
      <xdr:rowOff>123934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62403"/>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89753</xdr:rowOff>
    </xdr:from>
    <xdr:to>
      <xdr:col>41</xdr:col>
      <xdr:colOff>50800</xdr:colOff>
      <xdr:row>57</xdr:row>
      <xdr:rowOff>155620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62403"/>
          <a:ext cx="889000" cy="6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46627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146864</xdr:rowOff>
    </xdr:from>
    <xdr:to>
      <xdr:col>55</xdr:col>
      <xdr:colOff>50800</xdr:colOff>
      <xdr:row>58</xdr:row>
      <xdr:rowOff>77014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61791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90217</xdr:rowOff>
    </xdr:from>
    <xdr:to>
      <xdr:col>50</xdr:col>
      <xdr:colOff>165100</xdr:colOff>
      <xdr:row>58</xdr:row>
      <xdr:rowOff>20367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11494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5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73134</xdr:rowOff>
    </xdr:from>
    <xdr:to>
      <xdr:col>46</xdr:col>
      <xdr:colOff>38100</xdr:colOff>
      <xdr:row>58</xdr:row>
      <xdr:rowOff>3284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165861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38953</xdr:rowOff>
    </xdr:from>
    <xdr:to>
      <xdr:col>41</xdr:col>
      <xdr:colOff>101600</xdr:colOff>
      <xdr:row>57</xdr:row>
      <xdr:rowOff>140553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157080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8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104820</xdr:rowOff>
    </xdr:from>
    <xdr:to>
      <xdr:col>36</xdr:col>
      <xdr:colOff>165100</xdr:colOff>
      <xdr:row>58</xdr:row>
      <xdr:rowOff>34970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26097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87223</xdr:rowOff>
    </xdr:from>
    <xdr:to>
      <xdr:col>55</xdr:col>
      <xdr:colOff>0</xdr:colOff>
      <xdr:row>79</xdr:row>
      <xdr:rowOff>28639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945973"/>
          <a:ext cx="838200" cy="6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87223</xdr:rowOff>
    </xdr:from>
    <xdr:to>
      <xdr:col>50</xdr:col>
      <xdr:colOff>114300</xdr:colOff>
      <xdr:row>76</xdr:row>
      <xdr:rowOff>62243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945973"/>
          <a:ext cx="889000" cy="1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5245</xdr:rowOff>
    </xdr:from>
    <xdr:to>
      <xdr:col>45</xdr:col>
      <xdr:colOff>177800</xdr:colOff>
      <xdr:row>76</xdr:row>
      <xdr:rowOff>62243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035445"/>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5245</xdr:rowOff>
    </xdr:from>
    <xdr:to>
      <xdr:col>41</xdr:col>
      <xdr:colOff>50800</xdr:colOff>
      <xdr:row>78</xdr:row>
      <xdr:rowOff>48044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35445"/>
          <a:ext cx="889000" cy="38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68623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149289</xdr:rowOff>
    </xdr:from>
    <xdr:to>
      <xdr:col>55</xdr:col>
      <xdr:colOff>50800</xdr:colOff>
      <xdr:row>79</xdr:row>
      <xdr:rowOff>79439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64216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36423</xdr:rowOff>
    </xdr:from>
    <xdr:to>
      <xdr:col>50</xdr:col>
      <xdr:colOff>165100</xdr:colOff>
      <xdr:row>75</xdr:row>
      <xdr:rowOff>138023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8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154550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6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11443</xdr:rowOff>
    </xdr:from>
    <xdr:to>
      <xdr:col>46</xdr:col>
      <xdr:colOff>38100</xdr:colOff>
      <xdr:row>76</xdr:row>
      <xdr:rowOff>113043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129570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1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125895</xdr:rowOff>
    </xdr:from>
    <xdr:to>
      <xdr:col>41</xdr:col>
      <xdr:colOff>101600</xdr:colOff>
      <xdr:row>76</xdr:row>
      <xdr:rowOff>56046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846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72572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75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168694</xdr:rowOff>
    </xdr:from>
    <xdr:to>
      <xdr:col>36</xdr:col>
      <xdr:colOff>165100</xdr:colOff>
      <xdr:row>78</xdr:row>
      <xdr:rowOff>98844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89971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41287</xdr:rowOff>
    </xdr:from>
    <xdr:to>
      <xdr:col>55</xdr:col>
      <xdr:colOff>0</xdr:colOff>
      <xdr:row>98</xdr:row>
      <xdr:rowOff>91249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3387"/>
          <a:ext cx="838200" cy="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58646</xdr:rowOff>
    </xdr:from>
    <xdr:to>
      <xdr:col>50</xdr:col>
      <xdr:colOff>114300</xdr:colOff>
      <xdr:row>98</xdr:row>
      <xdr:rowOff>91249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0746"/>
          <a:ext cx="889000" cy="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33319</xdr:rowOff>
    </xdr:from>
    <xdr:to>
      <xdr:col>45</xdr:col>
      <xdr:colOff>177800</xdr:colOff>
      <xdr:row>98</xdr:row>
      <xdr:rowOff>58646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35419"/>
          <a:ext cx="889000" cy="2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30018</xdr:rowOff>
    </xdr:from>
    <xdr:to>
      <xdr:col>41</xdr:col>
      <xdr:colOff>50800</xdr:colOff>
      <xdr:row>98</xdr:row>
      <xdr:rowOff>33319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32118"/>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89612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161937</xdr:rowOff>
    </xdr:from>
    <xdr:to>
      <xdr:col>55</xdr:col>
      <xdr:colOff>50800</xdr:colOff>
      <xdr:row>98</xdr:row>
      <xdr:rowOff>92087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40449</xdr:rowOff>
    </xdr:from>
    <xdr:to>
      <xdr:col>50</xdr:col>
      <xdr:colOff>165100</xdr:colOff>
      <xdr:row>98</xdr:row>
      <xdr:rowOff>142049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133176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7846</xdr:rowOff>
    </xdr:from>
    <xdr:to>
      <xdr:col>46</xdr:col>
      <xdr:colOff>38100</xdr:colOff>
      <xdr:row>98</xdr:row>
      <xdr:rowOff>109446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100573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153969</xdr:rowOff>
    </xdr:from>
    <xdr:to>
      <xdr:col>41</xdr:col>
      <xdr:colOff>101600</xdr:colOff>
      <xdr:row>98</xdr:row>
      <xdr:rowOff>84119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75246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150668</xdr:rowOff>
    </xdr:from>
    <xdr:to>
      <xdr:col>36</xdr:col>
      <xdr:colOff>165100</xdr:colOff>
      <xdr:row>98</xdr:row>
      <xdr:rowOff>80818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97345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31115</xdr:rowOff>
    </xdr:from>
    <xdr:to>
      <xdr:col>85</xdr:col>
      <xdr:colOff>127000</xdr:colOff>
      <xdr:row>39</xdr:row>
      <xdr:rowOff>44374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766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41872</xdr:rowOff>
    </xdr:from>
    <xdr:to>
      <xdr:col>81</xdr:col>
      <xdr:colOff>50800</xdr:colOff>
      <xdr:row>39</xdr:row>
      <xdr:rowOff>44374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8422"/>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33325</xdr:rowOff>
    </xdr:from>
    <xdr:to>
      <xdr:col>76</xdr:col>
      <xdr:colOff>114300</xdr:colOff>
      <xdr:row>39</xdr:row>
      <xdr:rowOff>41872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9875"/>
          <a:ext cx="8890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140957</xdr:rowOff>
    </xdr:from>
    <xdr:to>
      <xdr:col>71</xdr:col>
      <xdr:colOff>177800</xdr:colOff>
      <xdr:row>39</xdr:row>
      <xdr:rowOff>33325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6057"/>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151765</xdr:rowOff>
    </xdr:from>
    <xdr:to>
      <xdr:col>85</xdr:col>
      <xdr:colOff>177800</xdr:colOff>
      <xdr:row>39</xdr:row>
      <xdr:rowOff>81915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66692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165024</xdr:rowOff>
    </xdr:from>
    <xdr:to>
      <xdr:col>81</xdr:col>
      <xdr:colOff>101600</xdr:colOff>
      <xdr:row>39</xdr:row>
      <xdr:rowOff>95174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86301</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162522</xdr:rowOff>
    </xdr:from>
    <xdr:to>
      <xdr:col>76</xdr:col>
      <xdr:colOff>165100</xdr:colOff>
      <xdr:row>39</xdr:row>
      <xdr:rowOff>92672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83799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153975</xdr:rowOff>
    </xdr:from>
    <xdr:to>
      <xdr:col>72</xdr:col>
      <xdr:colOff>38100</xdr:colOff>
      <xdr:row>39</xdr:row>
      <xdr:rowOff>84125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75252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90157</xdr:rowOff>
    </xdr:from>
    <xdr:to>
      <xdr:col>67</xdr:col>
      <xdr:colOff>101600</xdr:colOff>
      <xdr:row>39</xdr:row>
      <xdr:rowOff>20307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11434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9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14182</xdr:rowOff>
    </xdr:from>
    <xdr:to>
      <xdr:col>85</xdr:col>
      <xdr:colOff>127000</xdr:colOff>
      <xdr:row>78</xdr:row>
      <xdr:rowOff>26386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87282"/>
          <a:ext cx="8382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26386</xdr:rowOff>
    </xdr:from>
    <xdr:to>
      <xdr:col>81</xdr:col>
      <xdr:colOff>50800</xdr:colOff>
      <xdr:row>78</xdr:row>
      <xdr:rowOff>34855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9486"/>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34855</xdr:rowOff>
    </xdr:from>
    <xdr:to>
      <xdr:col>76</xdr:col>
      <xdr:colOff>114300</xdr:colOff>
      <xdr:row>78</xdr:row>
      <xdr:rowOff>38407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07955"/>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28778</xdr:rowOff>
    </xdr:from>
    <xdr:to>
      <xdr:col>71</xdr:col>
      <xdr:colOff>177800</xdr:colOff>
      <xdr:row>78</xdr:row>
      <xdr:rowOff>38407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01878"/>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82321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134832</xdr:rowOff>
    </xdr:from>
    <xdr:to>
      <xdr:col>85</xdr:col>
      <xdr:colOff>177800</xdr:colOff>
      <xdr:row>78</xdr:row>
      <xdr:rowOff>64982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147036</xdr:rowOff>
    </xdr:from>
    <xdr:to>
      <xdr:col>81</xdr:col>
      <xdr:colOff>101600</xdr:colOff>
      <xdr:row>78</xdr:row>
      <xdr:rowOff>77186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68313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155505</xdr:rowOff>
    </xdr:from>
    <xdr:to>
      <xdr:col>76</xdr:col>
      <xdr:colOff>165100</xdr:colOff>
      <xdr:row>78</xdr:row>
      <xdr:rowOff>85655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76782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159057</xdr:rowOff>
    </xdr:from>
    <xdr:to>
      <xdr:col>72</xdr:col>
      <xdr:colOff>38100</xdr:colOff>
      <xdr:row>78</xdr:row>
      <xdr:rowOff>89207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80334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149428</xdr:rowOff>
    </xdr:from>
    <xdr:to>
      <xdr:col>67</xdr:col>
      <xdr:colOff>101600</xdr:colOff>
      <xdr:row>78</xdr:row>
      <xdr:rowOff>79578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70705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109127</xdr:rowOff>
    </xdr:from>
    <xdr:to>
      <xdr:col>85</xdr:col>
      <xdr:colOff>127000</xdr:colOff>
      <xdr:row>98</xdr:row>
      <xdr:rowOff>130356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1227"/>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78518</xdr:rowOff>
    </xdr:from>
    <xdr:to>
      <xdr:col>81</xdr:col>
      <xdr:colOff>50800</xdr:colOff>
      <xdr:row>98</xdr:row>
      <xdr:rowOff>109127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80618"/>
          <a:ext cx="8890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78518</xdr:rowOff>
    </xdr:from>
    <xdr:to>
      <xdr:col>76</xdr:col>
      <xdr:colOff>114300</xdr:colOff>
      <xdr:row>98</xdr:row>
      <xdr:rowOff>121766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0618"/>
          <a:ext cx="889000" cy="4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121766</xdr:rowOff>
    </xdr:from>
    <xdr:to>
      <xdr:col>71</xdr:col>
      <xdr:colOff>177800</xdr:colOff>
      <xdr:row>98</xdr:row>
      <xdr:rowOff>132865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3866"/>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79556</xdr:rowOff>
    </xdr:from>
    <xdr:to>
      <xdr:col>85</xdr:col>
      <xdr:colOff>177800</xdr:colOff>
      <xdr:row>99</xdr:row>
      <xdr:rowOff>9706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165933</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58327</xdr:rowOff>
    </xdr:from>
    <xdr:to>
      <xdr:col>81</xdr:col>
      <xdr:colOff>101600</xdr:colOff>
      <xdr:row>98</xdr:row>
      <xdr:rowOff>159927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151054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27718</xdr:rowOff>
    </xdr:from>
    <xdr:to>
      <xdr:col>76</xdr:col>
      <xdr:colOff>165100</xdr:colOff>
      <xdr:row>98</xdr:row>
      <xdr:rowOff>129318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120445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70966</xdr:rowOff>
    </xdr:from>
    <xdr:to>
      <xdr:col>72</xdr:col>
      <xdr:colOff>38100</xdr:colOff>
      <xdr:row>99</xdr:row>
      <xdr:rowOff>1116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163693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6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82065</xdr:rowOff>
    </xdr:from>
    <xdr:to>
      <xdr:col>67</xdr:col>
      <xdr:colOff>101600</xdr:colOff>
      <xdr:row>99</xdr:row>
      <xdr:rowOff>12215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3342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39668</xdr:rowOff>
    </xdr:from>
    <xdr:to>
      <xdr:col>116</xdr:col>
      <xdr:colOff>63500</xdr:colOff>
      <xdr:row>39</xdr:row>
      <xdr:rowOff>42031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26218"/>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39668</xdr:rowOff>
    </xdr:from>
    <xdr:to>
      <xdr:col>111</xdr:col>
      <xdr:colOff>177800</xdr:colOff>
      <xdr:row>39</xdr:row>
      <xdr:rowOff>40202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2621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38259</xdr:rowOff>
    </xdr:from>
    <xdr:to>
      <xdr:col>107</xdr:col>
      <xdr:colOff>50800</xdr:colOff>
      <xdr:row>39</xdr:row>
      <xdr:rowOff>40202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480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35096</xdr:rowOff>
    </xdr:from>
    <xdr:to>
      <xdr:col>102</xdr:col>
      <xdr:colOff>114300</xdr:colOff>
      <xdr:row>39</xdr:row>
      <xdr:rowOff>38259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164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162681</xdr:rowOff>
    </xdr:from>
    <xdr:to>
      <xdr:col>116</xdr:col>
      <xdr:colOff>114300</xdr:colOff>
      <xdr:row>39</xdr:row>
      <xdr:rowOff>92831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77608</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2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160318</xdr:rowOff>
    </xdr:from>
    <xdr:to>
      <xdr:col>112</xdr:col>
      <xdr:colOff>38100</xdr:colOff>
      <xdr:row>39</xdr:row>
      <xdr:rowOff>90468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81595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160852</xdr:rowOff>
    </xdr:from>
    <xdr:to>
      <xdr:col>107</xdr:col>
      <xdr:colOff>101600</xdr:colOff>
      <xdr:row>39</xdr:row>
      <xdr:rowOff>91002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82129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8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158909</xdr:rowOff>
    </xdr:from>
    <xdr:to>
      <xdr:col>102</xdr:col>
      <xdr:colOff>165100</xdr:colOff>
      <xdr:row>39</xdr:row>
      <xdr:rowOff>89059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80186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6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155746</xdr:rowOff>
    </xdr:from>
    <xdr:to>
      <xdr:col>98</xdr:col>
      <xdr:colOff>38100</xdr:colOff>
      <xdr:row>39</xdr:row>
      <xdr:rowOff>85896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77023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66959</xdr:rowOff>
    </xdr:from>
    <xdr:to>
      <xdr:col>116</xdr:col>
      <xdr:colOff>63500</xdr:colOff>
      <xdr:row>54</xdr:row>
      <xdr:rowOff>27298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153809"/>
          <a:ext cx="838200" cy="13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66959</xdr:rowOff>
    </xdr:from>
    <xdr:to>
      <xdr:col>111</xdr:col>
      <xdr:colOff>177800</xdr:colOff>
      <xdr:row>58</xdr:row>
      <xdr:rowOff>61313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153809"/>
          <a:ext cx="889000" cy="85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61313</xdr:rowOff>
    </xdr:from>
    <xdr:to>
      <xdr:col>107</xdr:col>
      <xdr:colOff>50800</xdr:colOff>
      <xdr:row>58</xdr:row>
      <xdr:rowOff>101798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05413"/>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101798</xdr:rowOff>
    </xdr:from>
    <xdr:to>
      <xdr:col>102</xdr:col>
      <xdr:colOff>114300</xdr:colOff>
      <xdr:row>58</xdr:row>
      <xdr:rowOff>106370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458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85526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147948</xdr:rowOff>
    </xdr:from>
    <xdr:to>
      <xdr:col>116</xdr:col>
      <xdr:colOff>114300</xdr:colOff>
      <xdr:row>54</xdr:row>
      <xdr:rowOff>78098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2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170825</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16159</xdr:rowOff>
    </xdr:from>
    <xdr:to>
      <xdr:col>112</xdr:col>
      <xdr:colOff>38100</xdr:colOff>
      <xdr:row>53</xdr:row>
      <xdr:rowOff>117759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1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134286</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887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10513</xdr:rowOff>
    </xdr:from>
    <xdr:to>
      <xdr:col>107</xdr:col>
      <xdr:colOff>101600</xdr:colOff>
      <xdr:row>58</xdr:row>
      <xdr:rowOff>112113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103240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4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50998</xdr:rowOff>
    </xdr:from>
    <xdr:to>
      <xdr:col>102</xdr:col>
      <xdr:colOff>165100</xdr:colOff>
      <xdr:row>58</xdr:row>
      <xdr:rowOff>152598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143725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55570</xdr:rowOff>
    </xdr:from>
    <xdr:to>
      <xdr:col>98</xdr:col>
      <xdr:colOff>38100</xdr:colOff>
      <xdr:row>58</xdr:row>
      <xdr:rowOff>157170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148297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9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157290</xdr:rowOff>
    </xdr:from>
    <xdr:to>
      <xdr:col>116</xdr:col>
      <xdr:colOff>63500</xdr:colOff>
      <xdr:row>78</xdr:row>
      <xdr:rowOff>4063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58940"/>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4063</xdr:rowOff>
    </xdr:from>
    <xdr:to>
      <xdr:col>111</xdr:col>
      <xdr:colOff>177800</xdr:colOff>
      <xdr:row>78</xdr:row>
      <xdr:rowOff>26657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77163"/>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26657</xdr:rowOff>
    </xdr:from>
    <xdr:to>
      <xdr:col>107</xdr:col>
      <xdr:colOff>50800</xdr:colOff>
      <xdr:row>78</xdr:row>
      <xdr:rowOff>46610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99757"/>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46610</xdr:rowOff>
    </xdr:from>
    <xdr:to>
      <xdr:col>102</xdr:col>
      <xdr:colOff>114300</xdr:colOff>
      <xdr:row>78</xdr:row>
      <xdr:rowOff>67475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19710"/>
          <a:ext cx="889000"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47514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106490</xdr:rowOff>
    </xdr:from>
    <xdr:to>
      <xdr:col>116</xdr:col>
      <xdr:colOff>114300</xdr:colOff>
      <xdr:row>78</xdr:row>
      <xdr:rowOff>36640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84917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124713</xdr:rowOff>
    </xdr:from>
    <xdr:to>
      <xdr:col>112</xdr:col>
      <xdr:colOff>38100</xdr:colOff>
      <xdr:row>78</xdr:row>
      <xdr:rowOff>54863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45990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147307</xdr:rowOff>
    </xdr:from>
    <xdr:to>
      <xdr:col>107</xdr:col>
      <xdr:colOff>101600</xdr:colOff>
      <xdr:row>78</xdr:row>
      <xdr:rowOff>77457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68584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167260</xdr:rowOff>
    </xdr:from>
    <xdr:to>
      <xdr:col>102</xdr:col>
      <xdr:colOff>165100</xdr:colOff>
      <xdr:row>78</xdr:row>
      <xdr:rowOff>97410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88537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16675</xdr:rowOff>
    </xdr:from>
    <xdr:to>
      <xdr:col>98</xdr:col>
      <xdr:colOff>38100</xdr:colOff>
      <xdr:row>78</xdr:row>
      <xdr:rowOff>118275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109402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518,984</a:t>
          </a:r>
          <a:r>
            <a:rPr kumimoji="1" lang="ja-JP" altLang="en-US" sz="1300">
              <a:latin typeface="ＭＳ Ｐゴシック" panose="020B0600070205080204" pitchFamily="50" charset="-128"/>
              <a:ea typeface="ＭＳ Ｐゴシック" panose="020B0600070205080204" pitchFamily="50" charset="-128"/>
            </a:rPr>
            <a:t>円となっている。（前年度</a:t>
          </a:r>
          <a:r>
            <a:rPr kumimoji="1" lang="en-US" altLang="ja-JP" sz="1300">
              <a:latin typeface="ＭＳ Ｐゴシック" panose="020B0600070205080204" pitchFamily="50" charset="-128"/>
              <a:ea typeface="ＭＳ Ｐゴシック" panose="020B0600070205080204" pitchFamily="50" charset="-128"/>
            </a:rPr>
            <a:t>534,724</a:t>
          </a:r>
          <a:r>
            <a:rPr kumimoji="1" lang="ja-JP" altLang="en-US" sz="1300">
              <a:latin typeface="ＭＳ Ｐゴシック" panose="020B0600070205080204" pitchFamily="50" charset="-128"/>
              <a:ea typeface="ＭＳ Ｐゴシック" panose="020B0600070205080204" pitchFamily="50" charset="-128"/>
            </a:rPr>
            <a:t>円、前年度より</a:t>
          </a:r>
          <a:r>
            <a:rPr kumimoji="1" lang="en-US" altLang="ja-JP" sz="1300">
              <a:latin typeface="ＭＳ Ｐゴシック" panose="020B0600070205080204" pitchFamily="50" charset="-128"/>
              <a:ea typeface="ＭＳ Ｐゴシック" panose="020B0600070205080204" pitchFamily="50" charset="-128"/>
            </a:rPr>
            <a:t>15,740</a:t>
          </a:r>
          <a:r>
            <a:rPr kumimoji="1" lang="ja-JP" altLang="en-US" sz="1300">
              <a:latin typeface="ＭＳ Ｐゴシック" panose="020B0600070205080204" pitchFamily="50" charset="-128"/>
              <a:ea typeface="ＭＳ Ｐゴシック" panose="020B0600070205080204" pitchFamily="50" charset="-128"/>
            </a:rPr>
            <a:t>円減少、人口は</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人減少）</a:t>
          </a:r>
        </a:p>
        <a:p>
          <a:r>
            <a:rPr kumimoji="1" lang="ja-JP" altLang="en-US" sz="1300">
              <a:latin typeface="ＭＳ Ｐゴシック" panose="020B0600070205080204" pitchFamily="50" charset="-128"/>
              <a:ea typeface="ＭＳ Ｐゴシック" panose="020B0600070205080204" pitchFamily="50" charset="-128"/>
            </a:rPr>
            <a:t>・大きな変動があったのは「普通建設事業費（うち新規整備）」であり、類似団体内平均値を上回るのは「貸付金」である。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・「普通建設事業費（うち新規整備）」は、松尾小学校新校舎整備事業の本体工事完了に伴い、前年度と比べ大きく減少した。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・「貸付金」は、さんむ医療センター建替整備事業の進捗に伴う長期貸付金の減額により前年度から減少したものの、類似団体内平均値を大きく上回った。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48,369
46,596
146.77
26,365,612
25,102,734
957,749
14,431,154
23,656,996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13779</xdr:rowOff>
    </xdr:from>
    <xdr:to>
      <xdr:col>24</xdr:col>
      <xdr:colOff>63500</xdr:colOff>
      <xdr:row>37</xdr:row>
      <xdr:rowOff>18733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7429"/>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13779</xdr:rowOff>
    </xdr:from>
    <xdr:to>
      <xdr:col>19</xdr:col>
      <xdr:colOff>177800</xdr:colOff>
      <xdr:row>37</xdr:row>
      <xdr:rowOff>37021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7429"/>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18161</xdr:rowOff>
    </xdr:from>
    <xdr:to>
      <xdr:col>15</xdr:col>
      <xdr:colOff>50800</xdr:colOff>
      <xdr:row>37</xdr:row>
      <xdr:rowOff>37021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1811"/>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16066</xdr:rowOff>
    </xdr:from>
    <xdr:to>
      <xdr:col>10</xdr:col>
      <xdr:colOff>114300</xdr:colOff>
      <xdr:row>37</xdr:row>
      <xdr:rowOff>18161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971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139383</xdr:rowOff>
    </xdr:from>
    <xdr:to>
      <xdr:col>24</xdr:col>
      <xdr:colOff>114300</xdr:colOff>
      <xdr:row>37</xdr:row>
      <xdr:rowOff>69533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54310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134429</xdr:rowOff>
    </xdr:from>
    <xdr:to>
      <xdr:col>20</xdr:col>
      <xdr:colOff>38100</xdr:colOff>
      <xdr:row>37</xdr:row>
      <xdr:rowOff>64579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55706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157671</xdr:rowOff>
    </xdr:from>
    <xdr:to>
      <xdr:col>15</xdr:col>
      <xdr:colOff>101600</xdr:colOff>
      <xdr:row>37</xdr:row>
      <xdr:rowOff>87821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78948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138811</xdr:rowOff>
    </xdr:from>
    <xdr:to>
      <xdr:col>10</xdr:col>
      <xdr:colOff>165100</xdr:colOff>
      <xdr:row>37</xdr:row>
      <xdr:rowOff>68961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60088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136716</xdr:rowOff>
    </xdr:from>
    <xdr:to>
      <xdr:col>6</xdr:col>
      <xdr:colOff>38100</xdr:colOff>
      <xdr:row>37</xdr:row>
      <xdr:rowOff>66866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83393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128196</xdr:rowOff>
    </xdr:from>
    <xdr:to>
      <xdr:col>24</xdr:col>
      <xdr:colOff>63500</xdr:colOff>
      <xdr:row>58</xdr:row>
      <xdr:rowOff>138397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72296"/>
          <a:ext cx="8382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125811</xdr:rowOff>
    </xdr:from>
    <xdr:to>
      <xdr:col>19</xdr:col>
      <xdr:colOff>177800</xdr:colOff>
      <xdr:row>58</xdr:row>
      <xdr:rowOff>128196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69911"/>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4321</xdr:rowOff>
    </xdr:from>
    <xdr:to>
      <xdr:col>15</xdr:col>
      <xdr:colOff>50800</xdr:colOff>
      <xdr:row>58</xdr:row>
      <xdr:rowOff>125811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8421"/>
          <a:ext cx="889000" cy="12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4321</xdr:rowOff>
    </xdr:from>
    <xdr:to>
      <xdr:col>10</xdr:col>
      <xdr:colOff>114300</xdr:colOff>
      <xdr:row>58</xdr:row>
      <xdr:rowOff>142813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8421"/>
          <a:ext cx="889000" cy="1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23847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87597</xdr:rowOff>
    </xdr:from>
    <xdr:to>
      <xdr:col>24</xdr:col>
      <xdr:colOff>114300</xdr:colOff>
      <xdr:row>59</xdr:row>
      <xdr:rowOff>17747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2524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77396</xdr:rowOff>
    </xdr:from>
    <xdr:to>
      <xdr:col>20</xdr:col>
      <xdr:colOff>38100</xdr:colOff>
      <xdr:row>59</xdr:row>
      <xdr:rowOff>7546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170123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75011</xdr:rowOff>
    </xdr:from>
    <xdr:to>
      <xdr:col>15</xdr:col>
      <xdr:colOff>101600</xdr:colOff>
      <xdr:row>59</xdr:row>
      <xdr:rowOff>5161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167738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124971</xdr:rowOff>
    </xdr:from>
    <xdr:to>
      <xdr:col>10</xdr:col>
      <xdr:colOff>165100</xdr:colOff>
      <xdr:row>58</xdr:row>
      <xdr:rowOff>55121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46248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92013</xdr:rowOff>
    </xdr:from>
    <xdr:to>
      <xdr:col>6</xdr:col>
      <xdr:colOff>38100</xdr:colOff>
      <xdr:row>59</xdr:row>
      <xdr:rowOff>22163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138940</xdr:rowOff>
    </xdr:from>
    <xdr:to>
      <xdr:col>24</xdr:col>
      <xdr:colOff>63500</xdr:colOff>
      <xdr:row>77</xdr:row>
      <xdr:rowOff>38653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69140"/>
          <a:ext cx="8382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17087</xdr:rowOff>
    </xdr:from>
    <xdr:to>
      <xdr:col>19</xdr:col>
      <xdr:colOff>177800</xdr:colOff>
      <xdr:row>77</xdr:row>
      <xdr:rowOff>38653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8737"/>
          <a:ext cx="889000" cy="2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17087</xdr:rowOff>
    </xdr:from>
    <xdr:to>
      <xdr:col>15</xdr:col>
      <xdr:colOff>50800</xdr:colOff>
      <xdr:row>77</xdr:row>
      <xdr:rowOff>97975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8737"/>
          <a:ext cx="889000" cy="8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97975</xdr:rowOff>
    </xdr:from>
    <xdr:to>
      <xdr:col>10</xdr:col>
      <xdr:colOff>114300</xdr:colOff>
      <xdr:row>77</xdr:row>
      <xdr:rowOff>150051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9625"/>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57280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88140</xdr:rowOff>
    </xdr:from>
    <xdr:to>
      <xdr:col>24</xdr:col>
      <xdr:colOff>114300</xdr:colOff>
      <xdr:row>77</xdr:row>
      <xdr:rowOff>18290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3067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3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159303</xdr:rowOff>
    </xdr:from>
    <xdr:to>
      <xdr:col>20</xdr:col>
      <xdr:colOff>38100</xdr:colOff>
      <xdr:row>77</xdr:row>
      <xdr:rowOff>89453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80580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137737</xdr:rowOff>
    </xdr:from>
    <xdr:to>
      <xdr:col>15</xdr:col>
      <xdr:colOff>101600</xdr:colOff>
      <xdr:row>77</xdr:row>
      <xdr:rowOff>67887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59014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47175</xdr:rowOff>
    </xdr:from>
    <xdr:to>
      <xdr:col>10</xdr:col>
      <xdr:colOff>165100</xdr:colOff>
      <xdr:row>77</xdr:row>
      <xdr:rowOff>148775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139902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99251</xdr:rowOff>
    </xdr:from>
    <xdr:to>
      <xdr:col>6</xdr:col>
      <xdr:colOff>38100</xdr:colOff>
      <xdr:row>78</xdr:row>
      <xdr:rowOff>29401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20528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94163</xdr:rowOff>
    </xdr:from>
    <xdr:to>
      <xdr:col>24</xdr:col>
      <xdr:colOff>63500</xdr:colOff>
      <xdr:row>96</xdr:row>
      <xdr:rowOff>132234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53363"/>
          <a:ext cx="838200" cy="3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94163</xdr:rowOff>
    </xdr:from>
    <xdr:to>
      <xdr:col>19</xdr:col>
      <xdr:colOff>177800</xdr:colOff>
      <xdr:row>97</xdr:row>
      <xdr:rowOff>69478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53363"/>
          <a:ext cx="889000" cy="1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69478</xdr:rowOff>
    </xdr:from>
    <xdr:to>
      <xdr:col>15</xdr:col>
      <xdr:colOff>50800</xdr:colOff>
      <xdr:row>97</xdr:row>
      <xdr:rowOff>123730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00128"/>
          <a:ext cx="889000" cy="5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123730</xdr:rowOff>
    </xdr:from>
    <xdr:to>
      <xdr:col>10</xdr:col>
      <xdr:colOff>114300</xdr:colOff>
      <xdr:row>97</xdr:row>
      <xdr:rowOff>141849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54380"/>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11140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81434</xdr:rowOff>
    </xdr:from>
    <xdr:to>
      <xdr:col>24</xdr:col>
      <xdr:colOff>114300</xdr:colOff>
      <xdr:row>97</xdr:row>
      <xdr:rowOff>11584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104311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43363</xdr:rowOff>
    </xdr:from>
    <xdr:to>
      <xdr:col>20</xdr:col>
      <xdr:colOff>38100</xdr:colOff>
      <xdr:row>96</xdr:row>
      <xdr:rowOff>144963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161490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18678</xdr:rowOff>
    </xdr:from>
    <xdr:to>
      <xdr:col>15</xdr:col>
      <xdr:colOff>101600</xdr:colOff>
      <xdr:row>97</xdr:row>
      <xdr:rowOff>120278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111405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72930</xdr:rowOff>
    </xdr:from>
    <xdr:to>
      <xdr:col>10</xdr:col>
      <xdr:colOff>165100</xdr:colOff>
      <xdr:row>98</xdr:row>
      <xdr:rowOff>3080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165657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91049</xdr:rowOff>
    </xdr:from>
    <xdr:to>
      <xdr:col>6</xdr:col>
      <xdr:colOff>38100</xdr:colOff>
      <xdr:row>98</xdr:row>
      <xdr:rowOff>21199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92673</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7922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90715</xdr:rowOff>
    </xdr:from>
    <xdr:to>
      <xdr:col>41</xdr:col>
      <xdr:colOff>50800</xdr:colOff>
      <xdr:row>39</xdr:row>
      <xdr:rowOff>92673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77265"/>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41873</xdr:rowOff>
    </xdr:from>
    <xdr:to>
      <xdr:col>41</xdr:col>
      <xdr:colOff>101600</xdr:colOff>
      <xdr:row>39</xdr:row>
      <xdr:rowOff>143473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134600</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39915</xdr:rowOff>
    </xdr:from>
    <xdr:to>
      <xdr:col>36</xdr:col>
      <xdr:colOff>165100</xdr:colOff>
      <xdr:row>39</xdr:row>
      <xdr:rowOff>141515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132642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19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36616</xdr:rowOff>
    </xdr:from>
    <xdr:to>
      <xdr:col>55</xdr:col>
      <xdr:colOff>0</xdr:colOff>
      <xdr:row>58</xdr:row>
      <xdr:rowOff>65611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80716"/>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146283</xdr:rowOff>
    </xdr:from>
    <xdr:to>
      <xdr:col>50</xdr:col>
      <xdr:colOff>114300</xdr:colOff>
      <xdr:row>58</xdr:row>
      <xdr:rowOff>65611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18933"/>
          <a:ext cx="889000" cy="9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70610</xdr:rowOff>
    </xdr:from>
    <xdr:to>
      <xdr:col>45</xdr:col>
      <xdr:colOff>177800</xdr:colOff>
      <xdr:row>57</xdr:row>
      <xdr:rowOff>146283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43260"/>
          <a:ext cx="889000" cy="7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70610</xdr:rowOff>
    </xdr:from>
    <xdr:to>
      <xdr:col>41</xdr:col>
      <xdr:colOff>50800</xdr:colOff>
      <xdr:row>58</xdr:row>
      <xdr:rowOff>22778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43260"/>
          <a:ext cx="889000" cy="12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80121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2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157266</xdr:rowOff>
    </xdr:from>
    <xdr:to>
      <xdr:col>55</xdr:col>
      <xdr:colOff>50800</xdr:colOff>
      <xdr:row>58</xdr:row>
      <xdr:rowOff>87416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135693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14811</xdr:rowOff>
    </xdr:from>
    <xdr:to>
      <xdr:col>50</xdr:col>
      <xdr:colOff>165100</xdr:colOff>
      <xdr:row>58</xdr:row>
      <xdr:rowOff>116411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107538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95483</xdr:rowOff>
    </xdr:from>
    <xdr:to>
      <xdr:col>46</xdr:col>
      <xdr:colOff>38100</xdr:colOff>
      <xdr:row>58</xdr:row>
      <xdr:rowOff>25633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16760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19810</xdr:rowOff>
    </xdr:from>
    <xdr:to>
      <xdr:col>41</xdr:col>
      <xdr:colOff>101600</xdr:colOff>
      <xdr:row>57</xdr:row>
      <xdr:rowOff>121410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137937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143428</xdr:rowOff>
    </xdr:from>
    <xdr:to>
      <xdr:col>36</xdr:col>
      <xdr:colOff>165100</xdr:colOff>
      <xdr:row>58</xdr:row>
      <xdr:rowOff>73578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90105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87438</xdr:rowOff>
    </xdr:from>
    <xdr:to>
      <xdr:col>55</xdr:col>
      <xdr:colOff>0</xdr:colOff>
      <xdr:row>78</xdr:row>
      <xdr:rowOff>98191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60538"/>
          <a:ext cx="8382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87438</xdr:rowOff>
    </xdr:from>
    <xdr:to>
      <xdr:col>50</xdr:col>
      <xdr:colOff>114300</xdr:colOff>
      <xdr:row>78</xdr:row>
      <xdr:rowOff>105094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60538"/>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99763</xdr:rowOff>
    </xdr:from>
    <xdr:to>
      <xdr:col>45</xdr:col>
      <xdr:colOff>177800</xdr:colOff>
      <xdr:row>78</xdr:row>
      <xdr:rowOff>105094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72863"/>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99763</xdr:rowOff>
    </xdr:from>
    <xdr:to>
      <xdr:col>41</xdr:col>
      <xdr:colOff>50800</xdr:colOff>
      <xdr:row>78</xdr:row>
      <xdr:rowOff>118427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72863"/>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47391</xdr:rowOff>
    </xdr:from>
    <xdr:to>
      <xdr:col>55</xdr:col>
      <xdr:colOff>50800</xdr:colOff>
      <xdr:row>78</xdr:row>
      <xdr:rowOff>148991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133768</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36638</xdr:rowOff>
    </xdr:from>
    <xdr:to>
      <xdr:col>50</xdr:col>
      <xdr:colOff>165100</xdr:colOff>
      <xdr:row>78</xdr:row>
      <xdr:rowOff>138238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129365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54294</xdr:rowOff>
    </xdr:from>
    <xdr:to>
      <xdr:col>46</xdr:col>
      <xdr:colOff>38100</xdr:colOff>
      <xdr:row>78</xdr:row>
      <xdr:rowOff>155894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147021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48963</xdr:rowOff>
    </xdr:from>
    <xdr:to>
      <xdr:col>41</xdr:col>
      <xdr:colOff>101600</xdr:colOff>
      <xdr:row>78</xdr:row>
      <xdr:rowOff>150563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141690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67627</xdr:rowOff>
    </xdr:from>
    <xdr:to>
      <xdr:col>36</xdr:col>
      <xdr:colOff>165100</xdr:colOff>
      <xdr:row>78</xdr:row>
      <xdr:rowOff>169227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160354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137361</xdr:rowOff>
    </xdr:from>
    <xdr:to>
      <xdr:col>55</xdr:col>
      <xdr:colOff>0</xdr:colOff>
      <xdr:row>97</xdr:row>
      <xdr:rowOff>142039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68011"/>
          <a:ext cx="8382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80798</xdr:rowOff>
    </xdr:from>
    <xdr:to>
      <xdr:col>50</xdr:col>
      <xdr:colOff>114300</xdr:colOff>
      <xdr:row>97</xdr:row>
      <xdr:rowOff>137361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11448"/>
          <a:ext cx="889000" cy="5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30452</xdr:rowOff>
    </xdr:from>
    <xdr:to>
      <xdr:col>45</xdr:col>
      <xdr:colOff>177800</xdr:colOff>
      <xdr:row>97</xdr:row>
      <xdr:rowOff>80798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61102"/>
          <a:ext cx="8890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30452</xdr:rowOff>
    </xdr:from>
    <xdr:to>
      <xdr:col>41</xdr:col>
      <xdr:colOff>50800</xdr:colOff>
      <xdr:row>97</xdr:row>
      <xdr:rowOff>159024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61102"/>
          <a:ext cx="889000" cy="12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91239</xdr:rowOff>
    </xdr:from>
    <xdr:to>
      <xdr:col>55</xdr:col>
      <xdr:colOff>50800</xdr:colOff>
      <xdr:row>98</xdr:row>
      <xdr:rowOff>21389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6166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86561</xdr:rowOff>
    </xdr:from>
    <xdr:to>
      <xdr:col>50</xdr:col>
      <xdr:colOff>165100</xdr:colOff>
      <xdr:row>98</xdr:row>
      <xdr:rowOff>16711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29998</xdr:rowOff>
    </xdr:from>
    <xdr:to>
      <xdr:col>46</xdr:col>
      <xdr:colOff>38100</xdr:colOff>
      <xdr:row>97</xdr:row>
      <xdr:rowOff>131598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122725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151102</xdr:rowOff>
    </xdr:from>
    <xdr:to>
      <xdr:col>41</xdr:col>
      <xdr:colOff>101600</xdr:colOff>
      <xdr:row>97</xdr:row>
      <xdr:rowOff>81252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72379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108224</xdr:rowOff>
    </xdr:from>
    <xdr:to>
      <xdr:col>36</xdr:col>
      <xdr:colOff>165100</xdr:colOff>
      <xdr:row>98</xdr:row>
      <xdr:rowOff>38374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29501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3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116520</xdr:rowOff>
    </xdr:from>
    <xdr:to>
      <xdr:col>85</xdr:col>
      <xdr:colOff>127000</xdr:colOff>
      <xdr:row>36</xdr:row>
      <xdr:rowOff>19753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17270"/>
          <a:ext cx="838200" cy="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162491</xdr:rowOff>
    </xdr:from>
    <xdr:to>
      <xdr:col>81</xdr:col>
      <xdr:colOff>50800</xdr:colOff>
      <xdr:row>36</xdr:row>
      <xdr:rowOff>19753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991791"/>
          <a:ext cx="889000" cy="20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83327</xdr:rowOff>
    </xdr:from>
    <xdr:to>
      <xdr:col>76</xdr:col>
      <xdr:colOff>114300</xdr:colOff>
      <xdr:row>34</xdr:row>
      <xdr:rowOff>162491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912627"/>
          <a:ext cx="889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83327</xdr:rowOff>
    </xdr:from>
    <xdr:to>
      <xdr:col>71</xdr:col>
      <xdr:colOff>177800</xdr:colOff>
      <xdr:row>35</xdr:row>
      <xdr:rowOff>73635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12627"/>
          <a:ext cx="8890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65720</xdr:rowOff>
    </xdr:from>
    <xdr:to>
      <xdr:col>85</xdr:col>
      <xdr:colOff>177800</xdr:colOff>
      <xdr:row>35</xdr:row>
      <xdr:rowOff>167320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44147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4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140403</xdr:rowOff>
    </xdr:from>
    <xdr:to>
      <xdr:col>81</xdr:col>
      <xdr:colOff>101600</xdr:colOff>
      <xdr:row>36</xdr:row>
      <xdr:rowOff>70553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61680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111691</xdr:rowOff>
    </xdr:from>
    <xdr:to>
      <xdr:col>76</xdr:col>
      <xdr:colOff>165100</xdr:colOff>
      <xdr:row>35</xdr:row>
      <xdr:rowOff>41841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58368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32527</xdr:rowOff>
    </xdr:from>
    <xdr:to>
      <xdr:col>72</xdr:col>
      <xdr:colOff>38100</xdr:colOff>
      <xdr:row>34</xdr:row>
      <xdr:rowOff>134127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150654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22835</xdr:rowOff>
    </xdr:from>
    <xdr:to>
      <xdr:col>67</xdr:col>
      <xdr:colOff>101600</xdr:colOff>
      <xdr:row>35</xdr:row>
      <xdr:rowOff>124435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140962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9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101474</xdr:rowOff>
    </xdr:from>
    <xdr:to>
      <xdr:col>85</xdr:col>
      <xdr:colOff>127000</xdr:colOff>
      <xdr:row>57</xdr:row>
      <xdr:rowOff>46193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02674"/>
          <a:ext cx="838200" cy="11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97743</xdr:rowOff>
    </xdr:from>
    <xdr:to>
      <xdr:col>81</xdr:col>
      <xdr:colOff>50800</xdr:colOff>
      <xdr:row>56</xdr:row>
      <xdr:rowOff>101474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98943"/>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97743</xdr:rowOff>
    </xdr:from>
    <xdr:to>
      <xdr:col>76</xdr:col>
      <xdr:colOff>114300</xdr:colOff>
      <xdr:row>56</xdr:row>
      <xdr:rowOff>125591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98943"/>
          <a:ext cx="889000" cy="2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125591</xdr:rowOff>
    </xdr:from>
    <xdr:to>
      <xdr:col>71</xdr:col>
      <xdr:colOff>177800</xdr:colOff>
      <xdr:row>57</xdr:row>
      <xdr:rowOff>38453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26791"/>
          <a:ext cx="889000" cy="8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166843</xdr:rowOff>
    </xdr:from>
    <xdr:to>
      <xdr:col>85</xdr:col>
      <xdr:colOff>177800</xdr:colOff>
      <xdr:row>57</xdr:row>
      <xdr:rowOff>96993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145270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4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50674</xdr:rowOff>
    </xdr:from>
    <xdr:to>
      <xdr:col>81</xdr:col>
      <xdr:colOff>101600</xdr:colOff>
      <xdr:row>56</xdr:row>
      <xdr:rowOff>152274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168801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46943</xdr:rowOff>
    </xdr:from>
    <xdr:to>
      <xdr:col>76</xdr:col>
      <xdr:colOff>165100</xdr:colOff>
      <xdr:row>56</xdr:row>
      <xdr:rowOff>148543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2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74791</xdr:rowOff>
    </xdr:from>
    <xdr:to>
      <xdr:col>72</xdr:col>
      <xdr:colOff>38100</xdr:colOff>
      <xdr:row>57</xdr:row>
      <xdr:rowOff>4941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7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21468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5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159103</xdr:rowOff>
    </xdr:from>
    <xdr:to>
      <xdr:col>67</xdr:col>
      <xdr:colOff>101600</xdr:colOff>
      <xdr:row>57</xdr:row>
      <xdr:rowOff>89253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105780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31114</xdr:rowOff>
    </xdr:from>
    <xdr:to>
      <xdr:col>85</xdr:col>
      <xdr:colOff>127000</xdr:colOff>
      <xdr:row>79</xdr:row>
      <xdr:rowOff>44374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5664"/>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41872</xdr:rowOff>
    </xdr:from>
    <xdr:to>
      <xdr:col>81</xdr:col>
      <xdr:colOff>50800</xdr:colOff>
      <xdr:row>79</xdr:row>
      <xdr:rowOff>44374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6422"/>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33325</xdr:rowOff>
    </xdr:from>
    <xdr:to>
      <xdr:col>76</xdr:col>
      <xdr:colOff>114300</xdr:colOff>
      <xdr:row>79</xdr:row>
      <xdr:rowOff>41872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7875"/>
          <a:ext cx="8890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140957</xdr:rowOff>
    </xdr:from>
    <xdr:to>
      <xdr:col>71</xdr:col>
      <xdr:colOff>177800</xdr:colOff>
      <xdr:row>79</xdr:row>
      <xdr:rowOff>33325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14057"/>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13237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151764</xdr:rowOff>
    </xdr:from>
    <xdr:to>
      <xdr:col>85</xdr:col>
      <xdr:colOff>177800</xdr:colOff>
      <xdr:row>79</xdr:row>
      <xdr:rowOff>81914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66691</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165024</xdr:rowOff>
    </xdr:from>
    <xdr:to>
      <xdr:col>81</xdr:col>
      <xdr:colOff>101600</xdr:colOff>
      <xdr:row>79</xdr:row>
      <xdr:rowOff>95174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86301</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162522</xdr:rowOff>
    </xdr:from>
    <xdr:to>
      <xdr:col>76</xdr:col>
      <xdr:colOff>165100</xdr:colOff>
      <xdr:row>79</xdr:row>
      <xdr:rowOff>92672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83799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153975</xdr:rowOff>
    </xdr:from>
    <xdr:to>
      <xdr:col>72</xdr:col>
      <xdr:colOff>38100</xdr:colOff>
      <xdr:row>79</xdr:row>
      <xdr:rowOff>84125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75252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1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90157</xdr:rowOff>
    </xdr:from>
    <xdr:to>
      <xdr:col>67</xdr:col>
      <xdr:colOff>101600</xdr:colOff>
      <xdr:row>79</xdr:row>
      <xdr:rowOff>20307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11434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5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14182</xdr:rowOff>
    </xdr:from>
    <xdr:to>
      <xdr:col>85</xdr:col>
      <xdr:colOff>127000</xdr:colOff>
      <xdr:row>98</xdr:row>
      <xdr:rowOff>26386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16282"/>
          <a:ext cx="8382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26386</xdr:rowOff>
    </xdr:from>
    <xdr:to>
      <xdr:col>81</xdr:col>
      <xdr:colOff>50800</xdr:colOff>
      <xdr:row>98</xdr:row>
      <xdr:rowOff>34852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28486"/>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34852</xdr:rowOff>
    </xdr:from>
    <xdr:to>
      <xdr:col>76</xdr:col>
      <xdr:colOff>114300</xdr:colOff>
      <xdr:row>98</xdr:row>
      <xdr:rowOff>38407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36952"/>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28778</xdr:rowOff>
    </xdr:from>
    <xdr:to>
      <xdr:col>71</xdr:col>
      <xdr:colOff>177800</xdr:colOff>
      <xdr:row>98</xdr:row>
      <xdr:rowOff>38407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30878"/>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82309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134832</xdr:rowOff>
    </xdr:from>
    <xdr:to>
      <xdr:col>85</xdr:col>
      <xdr:colOff>177800</xdr:colOff>
      <xdr:row>98</xdr:row>
      <xdr:rowOff>64982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147036</xdr:rowOff>
    </xdr:from>
    <xdr:to>
      <xdr:col>81</xdr:col>
      <xdr:colOff>101600</xdr:colOff>
      <xdr:row>98</xdr:row>
      <xdr:rowOff>77186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68313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155502</xdr:rowOff>
    </xdr:from>
    <xdr:to>
      <xdr:col>76</xdr:col>
      <xdr:colOff>165100</xdr:colOff>
      <xdr:row>98</xdr:row>
      <xdr:rowOff>85652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76779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159057</xdr:rowOff>
    </xdr:from>
    <xdr:to>
      <xdr:col>72</xdr:col>
      <xdr:colOff>38100</xdr:colOff>
      <xdr:row>98</xdr:row>
      <xdr:rowOff>89207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80334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149428</xdr:rowOff>
    </xdr:from>
    <xdr:to>
      <xdr:col>67</xdr:col>
      <xdr:colOff>101600</xdr:colOff>
      <xdr:row>98</xdr:row>
      <xdr:rowOff>79578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70705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518,984</a:t>
          </a:r>
          <a:r>
            <a:rPr kumimoji="1" lang="ja-JP" altLang="en-US" sz="1300">
              <a:latin typeface="ＭＳ Ｐゴシック" panose="020B0600070205080204" pitchFamily="50" charset="-128"/>
              <a:ea typeface="ＭＳ Ｐゴシック" panose="020B0600070205080204" pitchFamily="50" charset="-128"/>
            </a:rPr>
            <a:t>円となっている。（前年度</a:t>
          </a:r>
          <a:r>
            <a:rPr kumimoji="1" lang="en-US" altLang="ja-JP" sz="1300">
              <a:latin typeface="ＭＳ Ｐゴシック" panose="020B0600070205080204" pitchFamily="50" charset="-128"/>
              <a:ea typeface="ＭＳ Ｐゴシック" panose="020B0600070205080204" pitchFamily="50" charset="-128"/>
            </a:rPr>
            <a:t>534,724</a:t>
          </a:r>
          <a:r>
            <a:rPr kumimoji="1" lang="ja-JP" altLang="en-US" sz="1300">
              <a:latin typeface="ＭＳ Ｐゴシック" panose="020B0600070205080204" pitchFamily="50" charset="-128"/>
              <a:ea typeface="ＭＳ Ｐゴシック" panose="020B0600070205080204" pitchFamily="50" charset="-128"/>
            </a:rPr>
            <a:t>円、前年度より</a:t>
          </a:r>
          <a:r>
            <a:rPr kumimoji="1" lang="en-US" altLang="ja-JP" sz="1300">
              <a:latin typeface="ＭＳ Ｐゴシック" panose="020B0600070205080204" pitchFamily="50" charset="-128"/>
              <a:ea typeface="ＭＳ Ｐゴシック" panose="020B0600070205080204" pitchFamily="50" charset="-128"/>
            </a:rPr>
            <a:t>15,740</a:t>
          </a:r>
          <a:r>
            <a:rPr kumimoji="1" lang="ja-JP" altLang="en-US" sz="1300">
              <a:latin typeface="ＭＳ Ｐゴシック" panose="020B0600070205080204" pitchFamily="50" charset="-128"/>
              <a:ea typeface="ＭＳ Ｐゴシック" panose="020B0600070205080204" pitchFamily="50" charset="-128"/>
            </a:rPr>
            <a:t>円減少、人口は</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人減少）</a:t>
          </a:r>
        </a:p>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・類似団体内平均値を上回っているのは「衛生費」であり、前年度との比較で大きな変動があったのは「民生費」及び「教育費」である。</a:t>
          </a:r>
        </a:p>
        <a:p>
          <a:r>
            <a:rPr kumimoji="1" lang="ja-JP" altLang="en-US" sz="1300">
              <a:latin typeface="ＭＳ Ｐゴシック" panose="020B0600070205080204" pitchFamily="50" charset="-128"/>
              <a:ea typeface="ＭＳ Ｐゴシック" panose="020B0600070205080204" pitchFamily="50" charset="-128"/>
            </a:rPr>
            <a:t>・「衛生費」は、さんむ医療センター建替整備事業の進捗に伴う長期貸付金の減額により前年度と比べ減額したものの、類似団体内平均値を上回っている。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・「民生費」は、「物価高騰支援給付金給付事業」の開始により、前年度と比べ増額したが、類似団体内平均値を下回っている。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・「教育費」は「松尾小学校新校舎整備事業」の本体工事完了に伴い、前年度と比べ大きく減少し、類似団体内平均値を下回った。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財政調整基金については、歳入不足額の補てんのため取崩額が大きく増加した。歳計剰余金の積立額も増加したものの、取崩額を下回ったため、残高は前年度比で減少している。</a:t>
          </a:r>
        </a:p>
        <a:p>
          <a:r>
            <a:rPr kumimoji="1" lang="ja-JP" altLang="en-US" sz="1400">
              <a:latin typeface="ＭＳ ゴシック" pitchFamily="49" charset="-128"/>
              <a:ea typeface="ＭＳ ゴシック" pitchFamily="49" charset="-128"/>
            </a:rPr>
            <a:t>　形式収支は減少したものの、翌年度へ繰り越すべき財源の減少により、実質収支の黒字額が増加し、実質単年度収支の赤字額は減少（改善）した。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連結実質赤字比率については、一般会計及び特別会計ともに黒字であり、また、公営企業会計においても資金不足が生じておらず、健全な運営を行っている。</a:t>
          </a:r>
        </a:p>
        <a:p>
          <a:r>
            <a:rPr kumimoji="1" lang="ja-JP" altLang="en-US" sz="1400">
              <a:latin typeface="ＭＳ ゴシック" pitchFamily="49" charset="-128"/>
              <a:ea typeface="ＭＳ ゴシック" pitchFamily="49" charset="-128"/>
            </a:rPr>
            <a:t>　水道事業会計の実質収支については、歳出面において大きな変動はなかったものの、減価償却費が減少したことに伴い都道府県補助金及び他会計補助金が減少したため、黒字額が減少した。</a:t>
          </a:r>
        </a:p>
        <a:p>
          <a:r>
            <a:rPr kumimoji="1" lang="ja-JP" altLang="en-US" sz="1400">
              <a:latin typeface="ＭＳ ゴシック" pitchFamily="49" charset="-128"/>
              <a:ea typeface="ＭＳ ゴシック" pitchFamily="49" charset="-128"/>
            </a:rPr>
            <a:t>　今後も減価償却費の減少による都道府県補助金及び他会計補助金の減少が見込まれており、厳しい財政運営が予想されるため、給水収益の確保と経常的な経費の抑制等による適正な財政運営に努める。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松尾小学校新校舎整備事業やさんむ医療センター建替整備事業などの大規模事業の償還開始により元利償還金が大幅に増加したため、令和５年度の実質公債費比率は前年度の</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また、引き続きさんむ医療センター建替整備事業や給食センター建替整備事業等の大型事業の借入れが予定されていることから、今後も元利償還金が増加していくことが見込まれる。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当市では、経常費用の平準化を図るため、満期一括償還方式ではなく、定時償還方式を選択している。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さんむ医療センター建替整備の借り入れを行ったため、前年度に引き続き、現在高は増加した。なお、財政調整基金等の充当可能な財源等が将来負担額を上回っているため、平成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年度以降、将来負担比率はマイナスとなっている。</a:t>
          </a:r>
        </a:p>
        <a:p>
          <a:r>
            <a:rPr kumimoji="1" lang="ja-JP" altLang="en-US" sz="1400">
              <a:latin typeface="ＭＳ ゴシック" pitchFamily="49" charset="-128"/>
              <a:ea typeface="ＭＳ ゴシック" pitchFamily="49" charset="-128"/>
            </a:rPr>
            <a:t>　今後、人口減少に伴う税収の減少など財政運営を取り巻く状況は厳しくなり、公共施設の修繕等により、財政調整基金等の取り崩し額が増加することが見込まれるため、適正な地方債の発行等により財政健全化を図り後年度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千葉県山武市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・歳入不足額の補てんのため財政調整基金取崩額が大きく増加したことや、公共施設の老朽化に伴う改修工事の財源とするため公共施設整備基金を取崩したことなどにより、前年度よりも減少した。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・今後も施設の老朽化による資金需要の増加などにより基金の取崩額増加が見込まれるため、必要に応じて積立てを行っていく。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・地域振興基金：市民の連帯の強化及び地域振興を推進する事業の財源とする。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・庁舎建設基金：本庁舎の老朽化に伴う建替工事の財源とする。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・教育施設整備基金：教育施設及び設備の整備財源とする。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・福祉基金：社会福祉事業の財源とする。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・公共施設整備基金：公共施設の老朽化に伴う改修工事の財源とするために取崩しを行ったことによる減少。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・庁舎建設基金：本庁舎浄化槽改修工事等の財源とするために取崩しを行ったことによる減少。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・公共施設整備基金：公共施設の老朽化による修繕・改修に係る経費の増加に伴う取崩額の増加が見込まれるため、必要に応じて積立を行う。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・庁舎建設基金：庁舎施設の老朽化による修繕及び改修工事による取崩額の増加が見込まれるため、必要に応じて積立を行う。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・歳入不足額の補てんのため取崩額が大きく増加した。また、歳計剰余金の積立額も増加したものの、取崩額を下回ったため、残高は前年度比で減少している。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・人口減少に伴う税収の減少等により財政運営を取り巻く状況は厳しくなるなか、老朽化した施設の修繕等により、取崩額の増加が見込まれるため、財政調整基金の残高は標準財政規模の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億円）の適正規模を維持するように努める。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・給食センター建替整備等の大型事業による今後の公債費負担の増加に備え、積立を行ったため、前年度より増加となった。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・今後は大型事業の地方債の償還に充てるため、年間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億円程度の取崩を実施していく。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26365612</v>
      </c>
      <c r="BO4" s="436"/>
      <c r="BP4" s="436"/>
      <c r="BQ4" s="436"/>
      <c r="BR4" s="436"/>
      <c r="BS4" s="436"/>
      <c r="BT4" s="436"/>
      <c r="BU4" s="437"/>
      <c r="BV4" s="435">
        <v>27583775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6.6</v>
      </c>
      <c r="CU4" s="576"/>
      <c r="CV4" s="576"/>
      <c r="CW4" s="576"/>
      <c r="CX4" s="576"/>
      <c r="CY4" s="576"/>
      <c r="CZ4" s="576"/>
      <c r="DA4" s="577"/>
      <c r="DB4" s="575">
        <v>5.2</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25102734</v>
      </c>
      <c r="BO5" s="407"/>
      <c r="BP5" s="407"/>
      <c r="BQ5" s="407"/>
      <c r="BR5" s="407"/>
      <c r="BS5" s="407"/>
      <c r="BT5" s="407"/>
      <c r="BU5" s="408"/>
      <c r="BV5" s="406">
        <v>26256542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94.8</v>
      </c>
      <c r="CU5" s="404"/>
      <c r="CV5" s="404"/>
      <c r="CW5" s="404"/>
      <c r="CX5" s="404"/>
      <c r="CY5" s="404"/>
      <c r="CZ5" s="404"/>
      <c r="DA5" s="405"/>
      <c r="DB5" s="403">
        <v>93.4</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1262878</v>
      </c>
      <c r="BO6" s="407"/>
      <c r="BP6" s="407"/>
      <c r="BQ6" s="407"/>
      <c r="BR6" s="407"/>
      <c r="BS6" s="407"/>
      <c r="BT6" s="407"/>
      <c r="BU6" s="408"/>
      <c r="BV6" s="406">
        <v>1327233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95.5</v>
      </c>
      <c r="CU6" s="550"/>
      <c r="CV6" s="550"/>
      <c r="CW6" s="550"/>
      <c r="CX6" s="550"/>
      <c r="CY6" s="550"/>
      <c r="CZ6" s="550"/>
      <c r="DA6" s="551"/>
      <c r="DB6" s="549">
        <v>94.8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305129</v>
      </c>
      <c r="BO7" s="407"/>
      <c r="BP7" s="407"/>
      <c r="BQ7" s="407"/>
      <c r="BR7" s="407"/>
      <c r="BS7" s="407"/>
      <c r="BT7" s="407"/>
      <c r="BU7" s="408"/>
      <c r="BV7" s="406">
        <v>583469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14431154</v>
      </c>
      <c r="CU7" s="407"/>
      <c r="CV7" s="407"/>
      <c r="CW7" s="407"/>
      <c r="CX7" s="407"/>
      <c r="CY7" s="407"/>
      <c r="CZ7" s="407"/>
      <c r="DA7" s="408"/>
      <c r="DB7" s="406">
        <v>14202714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957749</v>
      </c>
      <c r="BO8" s="407"/>
      <c r="BP8" s="407"/>
      <c r="BQ8" s="407"/>
      <c r="BR8" s="407"/>
      <c r="BS8" s="407"/>
      <c r="BT8" s="407"/>
      <c r="BU8" s="408"/>
      <c r="BV8" s="406">
        <v>743764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0.47</v>
      </c>
      <c r="CU8" s="510"/>
      <c r="CV8" s="510"/>
      <c r="CW8" s="510"/>
      <c r="CX8" s="510"/>
      <c r="CY8" s="510"/>
      <c r="CZ8" s="510"/>
      <c r="DA8" s="511"/>
      <c r="DB8" s="509">
        <v>0.48</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48444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213985</v>
      </c>
      <c r="BO9" s="407"/>
      <c r="BP9" s="407"/>
      <c r="BQ9" s="407"/>
      <c r="BR9" s="407"/>
      <c r="BS9" s="407"/>
      <c r="BT9" s="407"/>
      <c r="BU9" s="408"/>
      <c r="BV9" s="406">
        <v>-404907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13.9</v>
      </c>
      <c r="CU9" s="404"/>
      <c r="CV9" s="404"/>
      <c r="CW9" s="404"/>
      <c r="CX9" s="404"/>
      <c r="CY9" s="404"/>
      <c r="CZ9" s="404"/>
      <c r="DA9" s="405"/>
      <c r="DB9" s="403">
        <v>13.7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52222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20608</v>
      </c>
      <c r="BO10" s="407"/>
      <c r="BP10" s="407"/>
      <c r="BQ10" s="407"/>
      <c r="BR10" s="407"/>
      <c r="BS10" s="407"/>
      <c r="BT10" s="407"/>
      <c r="BU10" s="408"/>
      <c r="BV10" s="406">
        <v>21442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48369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1020000</v>
      </c>
      <c r="BO12" s="407"/>
      <c r="BP12" s="407"/>
      <c r="BQ12" s="407"/>
      <c r="BR12" s="407"/>
      <c r="BS12" s="407"/>
      <c r="BT12" s="407"/>
      <c r="BU12" s="408"/>
      <c r="BV12" s="406">
        <v>600000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46596</v>
      </c>
      <c r="S13" s="494"/>
      <c r="T13" s="494"/>
      <c r="U13" s="494"/>
      <c r="V13" s="495"/>
      <c r="W13" s="496" t="s">
        <v>131</v>
      </c>
      <c r="X13" s="392"/>
      <c r="Y13" s="392"/>
      <c r="Z13" s="392"/>
      <c r="AA13" s="392"/>
      <c r="AB13" s="393"/>
      <c r="AC13" s="359">
        <v>2640</v>
      </c>
      <c r="AD13" s="360"/>
      <c r="AE13" s="360"/>
      <c r="AF13" s="360"/>
      <c r="AG13" s="361"/>
      <c r="AH13" s="359">
        <v>3127</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-785407</v>
      </c>
      <c r="BO13" s="407"/>
      <c r="BP13" s="407"/>
      <c r="BQ13" s="407"/>
      <c r="BR13" s="407"/>
      <c r="BS13" s="407"/>
      <c r="BT13" s="407"/>
      <c r="BU13" s="408"/>
      <c r="BV13" s="406">
        <v>-983465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6.1</v>
      </c>
      <c r="CU13" s="404"/>
      <c r="CV13" s="404"/>
      <c r="CW13" s="404"/>
      <c r="CX13" s="404"/>
      <c r="CY13" s="404"/>
      <c r="CZ13" s="404"/>
      <c r="DA13" s="405"/>
      <c r="DB13" s="403">
        <v>5.8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49103</v>
      </c>
      <c r="S14" s="494"/>
      <c r="T14" s="494"/>
      <c r="U14" s="494"/>
      <c r="V14" s="495"/>
      <c r="W14" s="497"/>
      <c r="X14" s="395"/>
      <c r="Y14" s="395"/>
      <c r="Z14" s="395"/>
      <c r="AA14" s="395"/>
      <c r="AB14" s="396"/>
      <c r="AC14" s="486">
        <v>11.4</v>
      </c>
      <c r="AD14" s="487"/>
      <c r="AE14" s="487"/>
      <c r="AF14" s="487"/>
      <c r="AG14" s="488"/>
      <c r="AH14" s="486">
        <v>12.5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47423</v>
      </c>
      <c r="S15" s="494"/>
      <c r="T15" s="494"/>
      <c r="U15" s="494"/>
      <c r="V15" s="495"/>
      <c r="W15" s="496" t="s">
        <v>137</v>
      </c>
      <c r="X15" s="392"/>
      <c r="Y15" s="392"/>
      <c r="Z15" s="392"/>
      <c r="AA15" s="392"/>
      <c r="AB15" s="393"/>
      <c r="AC15" s="359">
        <v>5631</v>
      </c>
      <c r="AD15" s="360"/>
      <c r="AE15" s="360"/>
      <c r="AF15" s="360"/>
      <c r="AG15" s="361"/>
      <c r="AH15" s="359">
        <v>6308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6042934</v>
      </c>
      <c r="BO15" s="436"/>
      <c r="BP15" s="436"/>
      <c r="BQ15" s="436"/>
      <c r="BR15" s="436"/>
      <c r="BS15" s="436"/>
      <c r="BT15" s="436"/>
      <c r="BU15" s="437"/>
      <c r="BV15" s="435">
        <v>5822352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24.2</v>
      </c>
      <c r="AD16" s="487"/>
      <c r="AE16" s="487"/>
      <c r="AF16" s="487"/>
      <c r="AG16" s="488"/>
      <c r="AH16" s="486">
        <v>25.2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12794966</v>
      </c>
      <c r="BO16" s="407"/>
      <c r="BP16" s="407"/>
      <c r="BQ16" s="407"/>
      <c r="BR16" s="407"/>
      <c r="BS16" s="407"/>
      <c r="BT16" s="407"/>
      <c r="BU16" s="408"/>
      <c r="BV16" s="406">
        <v>12502455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14969</v>
      </c>
      <c r="AD17" s="360"/>
      <c r="AE17" s="360"/>
      <c r="AF17" s="360"/>
      <c r="AG17" s="361"/>
      <c r="AH17" s="359">
        <v>15582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7578246</v>
      </c>
      <c r="BO17" s="407"/>
      <c r="BP17" s="407"/>
      <c r="BQ17" s="407"/>
      <c r="BR17" s="407"/>
      <c r="BS17" s="407"/>
      <c r="BT17" s="407"/>
      <c r="BU17" s="408"/>
      <c r="BV17" s="406">
        <v>7293639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146.77000000000001</v>
      </c>
      <c r="M18" s="459"/>
      <c r="N18" s="459"/>
      <c r="O18" s="459"/>
      <c r="P18" s="459"/>
      <c r="Q18" s="459"/>
      <c r="R18" s="460"/>
      <c r="S18" s="460"/>
      <c r="T18" s="460"/>
      <c r="U18" s="460"/>
      <c r="V18" s="461"/>
      <c r="W18" s="477"/>
      <c r="X18" s="478"/>
      <c r="Y18" s="478"/>
      <c r="Z18" s="478"/>
      <c r="AA18" s="478"/>
      <c r="AB18" s="502"/>
      <c r="AC18" s="376">
        <v>64.400000000000006</v>
      </c>
      <c r="AD18" s="377"/>
      <c r="AE18" s="377"/>
      <c r="AF18" s="377"/>
      <c r="AG18" s="462"/>
      <c r="AH18" s="376">
        <v>62.3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13644741</v>
      </c>
      <c r="BO18" s="407"/>
      <c r="BP18" s="407"/>
      <c r="BQ18" s="407"/>
      <c r="BR18" s="407"/>
      <c r="BS18" s="407"/>
      <c r="BT18" s="407"/>
      <c r="BU18" s="408"/>
      <c r="BV18" s="406">
        <v>13479666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330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18135736</v>
      </c>
      <c r="BO19" s="407"/>
      <c r="BP19" s="407"/>
      <c r="BQ19" s="407"/>
      <c r="BR19" s="407"/>
      <c r="BS19" s="407"/>
      <c r="BT19" s="407"/>
      <c r="BU19" s="408"/>
      <c r="BV19" s="406">
        <v>17227003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19403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23656996</v>
      </c>
      <c r="BO22" s="436"/>
      <c r="BP22" s="436"/>
      <c r="BQ22" s="436"/>
      <c r="BR22" s="436"/>
      <c r="BS22" s="436"/>
      <c r="BT22" s="436"/>
      <c r="BU22" s="437"/>
      <c r="BV22" s="435">
        <v>23626305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19875772</v>
      </c>
      <c r="BO23" s="407"/>
      <c r="BP23" s="407"/>
      <c r="BQ23" s="407"/>
      <c r="BR23" s="407"/>
      <c r="BS23" s="407"/>
      <c r="BT23" s="407"/>
      <c r="BU23" s="408"/>
      <c r="BV23" s="406">
        <v>19641859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8000</v>
      </c>
      <c r="R24" s="360"/>
      <c r="S24" s="360"/>
      <c r="T24" s="360"/>
      <c r="U24" s="360"/>
      <c r="V24" s="361"/>
      <c r="W24" s="449"/>
      <c r="X24" s="386"/>
      <c r="Y24" s="387"/>
      <c r="Z24" s="362" t="s">
        <v>162</v>
      </c>
      <c r="AA24" s="363"/>
      <c r="AB24" s="363"/>
      <c r="AC24" s="363"/>
      <c r="AD24" s="363"/>
      <c r="AE24" s="363"/>
      <c r="AF24" s="363"/>
      <c r="AG24" s="364"/>
      <c r="AH24" s="359">
        <v>404</v>
      </c>
      <c r="AI24" s="360"/>
      <c r="AJ24" s="360"/>
      <c r="AK24" s="360"/>
      <c r="AL24" s="361"/>
      <c r="AM24" s="359">
        <v>1282296</v>
      </c>
      <c r="AN24" s="360"/>
      <c r="AO24" s="360"/>
      <c r="AP24" s="360"/>
      <c r="AQ24" s="360"/>
      <c r="AR24" s="361"/>
      <c r="AS24" s="359">
        <v>3174</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16985554</v>
      </c>
      <c r="BO24" s="407"/>
      <c r="BP24" s="407"/>
      <c r="BQ24" s="407"/>
      <c r="BR24" s="407"/>
      <c r="BS24" s="407"/>
      <c r="BT24" s="407"/>
      <c r="BU24" s="408"/>
      <c r="BV24" s="406">
        <v>16368398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6900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1957244</v>
      </c>
      <c r="BO25" s="436"/>
      <c r="BP25" s="436"/>
      <c r="BQ25" s="436"/>
      <c r="BR25" s="436"/>
      <c r="BS25" s="436"/>
      <c r="BT25" s="436"/>
      <c r="BU25" s="437"/>
      <c r="BV25" s="435">
        <v>1778394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6100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4100</v>
      </c>
      <c r="R27" s="360"/>
      <c r="S27" s="360"/>
      <c r="T27" s="360"/>
      <c r="U27" s="360"/>
      <c r="V27" s="361"/>
      <c r="W27" s="449"/>
      <c r="X27" s="386"/>
      <c r="Y27" s="387"/>
      <c r="Z27" s="362" t="s">
        <v>171</v>
      </c>
      <c r="AA27" s="363"/>
      <c r="AB27" s="363"/>
      <c r="AC27" s="363"/>
      <c r="AD27" s="363"/>
      <c r="AE27" s="363"/>
      <c r="AF27" s="363"/>
      <c r="AG27" s="364"/>
      <c r="AH27" s="359">
        <v>9</v>
      </c>
      <c r="AI27" s="360"/>
      <c r="AJ27" s="360"/>
      <c r="AK27" s="360"/>
      <c r="AL27" s="361"/>
      <c r="AM27" s="359">
        <v>26238</v>
      </c>
      <c r="AN27" s="360"/>
      <c r="AO27" s="360"/>
      <c r="AP27" s="360"/>
      <c r="AQ27" s="360"/>
      <c r="AR27" s="361"/>
      <c r="AS27" s="359">
        <v>2915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350540</v>
      </c>
      <c r="BO27" s="441"/>
      <c r="BP27" s="441"/>
      <c r="BQ27" s="441"/>
      <c r="BR27" s="441"/>
      <c r="BS27" s="441"/>
      <c r="BT27" s="441"/>
      <c r="BU27" s="442"/>
      <c r="BV27" s="440">
        <v>350512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3600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5215978</v>
      </c>
      <c r="BO28" s="436"/>
      <c r="BP28" s="436"/>
      <c r="BQ28" s="436"/>
      <c r="BR28" s="436"/>
      <c r="BS28" s="436"/>
      <c r="BT28" s="436"/>
      <c r="BU28" s="437"/>
      <c r="BV28" s="435">
        <v>5835362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18</v>
      </c>
      <c r="M29" s="360"/>
      <c r="N29" s="360"/>
      <c r="O29" s="360"/>
      <c r="P29" s="361"/>
      <c r="Q29" s="359">
        <v>3300</v>
      </c>
      <c r="R29" s="360"/>
      <c r="S29" s="360"/>
      <c r="T29" s="360"/>
      <c r="U29" s="360"/>
      <c r="V29" s="361"/>
      <c r="W29" s="450"/>
      <c r="X29" s="451"/>
      <c r="Y29" s="452"/>
      <c r="Z29" s="362" t="s">
        <v>177</v>
      </c>
      <c r="AA29" s="363"/>
      <c r="AB29" s="363"/>
      <c r="AC29" s="363"/>
      <c r="AD29" s="363"/>
      <c r="AE29" s="363"/>
      <c r="AF29" s="363"/>
      <c r="AG29" s="364"/>
      <c r="AH29" s="359">
        <v>413</v>
      </c>
      <c r="AI29" s="360"/>
      <c r="AJ29" s="360"/>
      <c r="AK29" s="360"/>
      <c r="AL29" s="361"/>
      <c r="AM29" s="359">
        <v>1308534</v>
      </c>
      <c r="AN29" s="360"/>
      <c r="AO29" s="360"/>
      <c r="AP29" s="360"/>
      <c r="AQ29" s="360"/>
      <c r="AR29" s="361"/>
      <c r="AS29" s="359">
        <v>3168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3834725</v>
      </c>
      <c r="BO29" s="407"/>
      <c r="BP29" s="407"/>
      <c r="BQ29" s="407"/>
      <c r="BR29" s="407"/>
      <c r="BS29" s="407"/>
      <c r="BT29" s="407"/>
      <c r="BU29" s="408"/>
      <c r="BV29" s="406">
        <v>3751656</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101.1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8024835</v>
      </c>
      <c r="BO30" s="441"/>
      <c r="BP30" s="441"/>
      <c r="BQ30" s="441"/>
      <c r="BR30" s="441"/>
      <c r="BS30" s="441"/>
      <c r="BT30" s="441"/>
      <c r="BU30" s="442"/>
      <c r="BV30" s="440">
        <v>8219618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山武市国民健康保険特別会計（事業勘定）</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山武市水道事業会計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山武市農業集落排水事業特別会計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山武郡市広域行政組合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地方独立行政法人さんむ医療センター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山武市地方独立行政法人さんむ医療センター公債管理特別会計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山武市国民健康保険特別会計（施設勘定）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九十九里地域水道企業団</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山武市介護保険特別会計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山武郡市環境衛生組合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山武市後期高齢者医療特別会計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山武郡市広域水道企業団</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東金市外三市町清掃組合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千葉県市町村総合事務組合（一般会計）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千葉県市町村総合事務組合（千葉県自治会館管理運営特別会計）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千葉県市町村総合事務組合（千葉県自治研修センター特別会計）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千葉県市町村総合事務組合（千葉県市町村交通災害共済特別会計）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千葉県後期高齢者医療広域連合（一般会計）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1QrhfX/qa3w2coUH1UKS1Q7h54YBhmAa7BY2oeBrX9A0SQcE/f47SNbuWS/rsXtx7SWzVe8ElZ718PvBURBT+A==" saltValue="LlNTFHnipYzlnH3QsEip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5767724</v>
      </c>
      <c r="S5" s="664"/>
      <c r="T5" s="664"/>
      <c r="U5" s="664"/>
      <c r="V5" s="664"/>
      <c r="W5" s="664"/>
      <c r="X5" s="664"/>
      <c r="Y5" s="689"/>
      <c r="Z5" s="702">
        <v>21.9</v>
      </c>
      <c r="AA5" s="702"/>
      <c r="AB5" s="702"/>
      <c r="AC5" s="702"/>
      <c r="AD5" s="703">
        <v>5767724</v>
      </c>
      <c r="AE5" s="703"/>
      <c r="AF5" s="703"/>
      <c r="AG5" s="703"/>
      <c r="AH5" s="703"/>
      <c r="AI5" s="703"/>
      <c r="AJ5" s="703"/>
      <c r="AK5" s="703"/>
      <c r="AL5" s="690">
        <v>40.299999999999997</v>
      </c>
      <c r="AM5" s="672"/>
      <c r="AN5" s="672"/>
      <c r="AO5" s="691"/>
      <c r="AP5" s="666" t="s">
        <v>216</v>
      </c>
      <c r="AQ5" s="667"/>
      <c r="AR5" s="667"/>
      <c r="AS5" s="667"/>
      <c r="AT5" s="667"/>
      <c r="AU5" s="667"/>
      <c r="AV5" s="667"/>
      <c r="AW5" s="667"/>
      <c r="AX5" s="667"/>
      <c r="AY5" s="667"/>
      <c r="AZ5" s="667"/>
      <c r="BA5" s="667"/>
      <c r="BB5" s="667"/>
      <c r="BC5" s="667"/>
      <c r="BD5" s="667"/>
      <c r="BE5" s="667"/>
      <c r="BF5" s="668"/>
      <c r="BG5" s="608">
        <v>5767724</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284346</v>
      </c>
      <c r="S6" s="609"/>
      <c r="T6" s="609"/>
      <c r="U6" s="609"/>
      <c r="V6" s="609"/>
      <c r="W6" s="609"/>
      <c r="X6" s="609"/>
      <c r="Y6" s="610"/>
      <c r="Z6" s="646">
        <v>1.1000000000000001</v>
      </c>
      <c r="AA6" s="646"/>
      <c r="AB6" s="646"/>
      <c r="AC6" s="646"/>
      <c r="AD6" s="647">
        <v>284346</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5767724</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190345</v>
      </c>
      <c r="CS6" s="609"/>
      <c r="CT6" s="609"/>
      <c r="CU6" s="609"/>
      <c r="CV6" s="609"/>
      <c r="CW6" s="609"/>
      <c r="CX6" s="609"/>
      <c r="CY6" s="610"/>
      <c r="CZ6" s="690">
        <v>0.8</v>
      </c>
      <c r="DA6" s="672"/>
      <c r="DB6" s="672"/>
      <c r="DC6" s="692"/>
      <c r="DD6" s="614">
        <v>495</v>
      </c>
      <c r="DE6" s="609"/>
      <c r="DF6" s="609"/>
      <c r="DG6" s="609"/>
      <c r="DH6" s="609"/>
      <c r="DI6" s="609"/>
      <c r="DJ6" s="609"/>
      <c r="DK6" s="609"/>
      <c r="DL6" s="609"/>
      <c r="DM6" s="609"/>
      <c r="DN6" s="609"/>
      <c r="DO6" s="609"/>
      <c r="DP6" s="610"/>
      <c r="DQ6" s="614">
        <v>190345</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2696</v>
      </c>
      <c r="S7" s="609"/>
      <c r="T7" s="609"/>
      <c r="U7" s="609"/>
      <c r="V7" s="609"/>
      <c r="W7" s="609"/>
      <c r="X7" s="609"/>
      <c r="Y7" s="610"/>
      <c r="Z7" s="646">
        <v>0</v>
      </c>
      <c r="AA7" s="646"/>
      <c r="AB7" s="646"/>
      <c r="AC7" s="646"/>
      <c r="AD7" s="647">
        <v>2696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2536332</v>
      </c>
      <c r="BH7" s="609"/>
      <c r="BI7" s="609"/>
      <c r="BJ7" s="609"/>
      <c r="BK7" s="609"/>
      <c r="BL7" s="609"/>
      <c r="BM7" s="609"/>
      <c r="BN7" s="610"/>
      <c r="BO7" s="646">
        <v>44</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2951759</v>
      </c>
      <c r="CS7" s="609"/>
      <c r="CT7" s="609"/>
      <c r="CU7" s="609"/>
      <c r="CV7" s="609"/>
      <c r="CW7" s="609"/>
      <c r="CX7" s="609"/>
      <c r="CY7" s="610"/>
      <c r="CZ7" s="646">
        <v>11.8</v>
      </c>
      <c r="DA7" s="646"/>
      <c r="DB7" s="646"/>
      <c r="DC7" s="646"/>
      <c r="DD7" s="614">
        <v>187675</v>
      </c>
      <c r="DE7" s="609"/>
      <c r="DF7" s="609"/>
      <c r="DG7" s="609"/>
      <c r="DH7" s="609"/>
      <c r="DI7" s="609"/>
      <c r="DJ7" s="609"/>
      <c r="DK7" s="609"/>
      <c r="DL7" s="609"/>
      <c r="DM7" s="609"/>
      <c r="DN7" s="609"/>
      <c r="DO7" s="609"/>
      <c r="DP7" s="610"/>
      <c r="DQ7" s="614">
        <v>2242242</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38150</v>
      </c>
      <c r="S8" s="609"/>
      <c r="T8" s="609"/>
      <c r="U8" s="609"/>
      <c r="V8" s="609"/>
      <c r="W8" s="609"/>
      <c r="X8" s="609"/>
      <c r="Y8" s="610"/>
      <c r="Z8" s="646">
        <v>0.1</v>
      </c>
      <c r="AA8" s="646"/>
      <c r="AB8" s="646"/>
      <c r="AC8" s="646"/>
      <c r="AD8" s="647">
        <v>38150</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87450</v>
      </c>
      <c r="BH8" s="609"/>
      <c r="BI8" s="609"/>
      <c r="BJ8" s="609"/>
      <c r="BK8" s="609"/>
      <c r="BL8" s="609"/>
      <c r="BM8" s="609"/>
      <c r="BN8" s="610"/>
      <c r="BO8" s="646">
        <v>1.5</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8472603</v>
      </c>
      <c r="CS8" s="609"/>
      <c r="CT8" s="609"/>
      <c r="CU8" s="609"/>
      <c r="CV8" s="609"/>
      <c r="CW8" s="609"/>
      <c r="CX8" s="609"/>
      <c r="CY8" s="610"/>
      <c r="CZ8" s="646">
        <v>33.799999999999997</v>
      </c>
      <c r="DA8" s="646"/>
      <c r="DB8" s="646"/>
      <c r="DC8" s="646"/>
      <c r="DD8" s="614">
        <v>94330</v>
      </c>
      <c r="DE8" s="609"/>
      <c r="DF8" s="609"/>
      <c r="DG8" s="609"/>
      <c r="DH8" s="609"/>
      <c r="DI8" s="609"/>
      <c r="DJ8" s="609"/>
      <c r="DK8" s="609"/>
      <c r="DL8" s="609"/>
      <c r="DM8" s="609"/>
      <c r="DN8" s="609"/>
      <c r="DO8" s="609"/>
      <c r="DP8" s="610"/>
      <c r="DQ8" s="614">
        <v>4994197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45522</v>
      </c>
      <c r="S9" s="609"/>
      <c r="T9" s="609"/>
      <c r="U9" s="609"/>
      <c r="V9" s="609"/>
      <c r="W9" s="609"/>
      <c r="X9" s="609"/>
      <c r="Y9" s="610"/>
      <c r="Z9" s="646">
        <v>0.2</v>
      </c>
      <c r="AA9" s="646"/>
      <c r="AB9" s="646"/>
      <c r="AC9" s="646"/>
      <c r="AD9" s="647">
        <v>45522</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2098805</v>
      </c>
      <c r="BH9" s="609"/>
      <c r="BI9" s="609"/>
      <c r="BJ9" s="609"/>
      <c r="BK9" s="609"/>
      <c r="BL9" s="609"/>
      <c r="BM9" s="609"/>
      <c r="BN9" s="610"/>
      <c r="BO9" s="646">
        <v>36.4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3706664</v>
      </c>
      <c r="CS9" s="609"/>
      <c r="CT9" s="609"/>
      <c r="CU9" s="609"/>
      <c r="CV9" s="609"/>
      <c r="CW9" s="609"/>
      <c r="CX9" s="609"/>
      <c r="CY9" s="610"/>
      <c r="CZ9" s="646">
        <v>14.8</v>
      </c>
      <c r="DA9" s="646"/>
      <c r="DB9" s="646"/>
      <c r="DC9" s="646"/>
      <c r="DD9" s="614">
        <v>55325</v>
      </c>
      <c r="DE9" s="609"/>
      <c r="DF9" s="609"/>
      <c r="DG9" s="609"/>
      <c r="DH9" s="609"/>
      <c r="DI9" s="609"/>
      <c r="DJ9" s="609"/>
      <c r="DK9" s="609"/>
      <c r="DL9" s="609"/>
      <c r="DM9" s="609"/>
      <c r="DN9" s="609"/>
      <c r="DO9" s="609"/>
      <c r="DP9" s="610"/>
      <c r="DQ9" s="614">
        <v>1741865</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129523</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1148103</v>
      </c>
      <c r="S11" s="609"/>
      <c r="T11" s="609"/>
      <c r="U11" s="609"/>
      <c r="V11" s="609"/>
      <c r="W11" s="609"/>
      <c r="X11" s="609"/>
      <c r="Y11" s="610"/>
      <c r="Z11" s="611">
        <v>4.4000000000000004</v>
      </c>
      <c r="AA11" s="612"/>
      <c r="AB11" s="612"/>
      <c r="AC11" s="613"/>
      <c r="AD11" s="614">
        <v>1148103</v>
      </c>
      <c r="AE11" s="609"/>
      <c r="AF11" s="609"/>
      <c r="AG11" s="609"/>
      <c r="AH11" s="609"/>
      <c r="AI11" s="609"/>
      <c r="AJ11" s="609"/>
      <c r="AK11" s="610"/>
      <c r="AL11" s="611">
        <v>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220554</v>
      </c>
      <c r="BH11" s="609"/>
      <c r="BI11" s="609"/>
      <c r="BJ11" s="609"/>
      <c r="BK11" s="609"/>
      <c r="BL11" s="609"/>
      <c r="BM11" s="609"/>
      <c r="BN11" s="610"/>
      <c r="BO11" s="646">
        <v>3.8</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1138014</v>
      </c>
      <c r="CS11" s="609"/>
      <c r="CT11" s="609"/>
      <c r="CU11" s="609"/>
      <c r="CV11" s="609"/>
      <c r="CW11" s="609"/>
      <c r="CX11" s="609"/>
      <c r="CY11" s="610"/>
      <c r="CZ11" s="646">
        <v>4.5</v>
      </c>
      <c r="DA11" s="646"/>
      <c r="DB11" s="646"/>
      <c r="DC11" s="646"/>
      <c r="DD11" s="614">
        <v>362264</v>
      </c>
      <c r="DE11" s="609"/>
      <c r="DF11" s="609"/>
      <c r="DG11" s="609"/>
      <c r="DH11" s="609"/>
      <c r="DI11" s="609"/>
      <c r="DJ11" s="609"/>
      <c r="DK11" s="609"/>
      <c r="DL11" s="609"/>
      <c r="DM11" s="609"/>
      <c r="DN11" s="609"/>
      <c r="DO11" s="609"/>
      <c r="DP11" s="610"/>
      <c r="DQ11" s="614">
        <v>689407</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52990</v>
      </c>
      <c r="S12" s="609"/>
      <c r="T12" s="609"/>
      <c r="U12" s="609"/>
      <c r="V12" s="609"/>
      <c r="W12" s="609"/>
      <c r="X12" s="609"/>
      <c r="Y12" s="610"/>
      <c r="Z12" s="646">
        <v>0.2</v>
      </c>
      <c r="AA12" s="646"/>
      <c r="AB12" s="646"/>
      <c r="AC12" s="646"/>
      <c r="AD12" s="647">
        <v>52990</v>
      </c>
      <c r="AE12" s="647"/>
      <c r="AF12" s="647"/>
      <c r="AG12" s="647"/>
      <c r="AH12" s="647"/>
      <c r="AI12" s="647"/>
      <c r="AJ12" s="647"/>
      <c r="AK12" s="647"/>
      <c r="AL12" s="611">
        <v>0.4</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2678346</v>
      </c>
      <c r="BH12" s="609"/>
      <c r="BI12" s="609"/>
      <c r="BJ12" s="609"/>
      <c r="BK12" s="609"/>
      <c r="BL12" s="609"/>
      <c r="BM12" s="609"/>
      <c r="BN12" s="610"/>
      <c r="BO12" s="646">
        <v>46.4</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439162</v>
      </c>
      <c r="CS12" s="609"/>
      <c r="CT12" s="609"/>
      <c r="CU12" s="609"/>
      <c r="CV12" s="609"/>
      <c r="CW12" s="609"/>
      <c r="CX12" s="609"/>
      <c r="CY12" s="610"/>
      <c r="CZ12" s="646">
        <v>1.7</v>
      </c>
      <c r="DA12" s="646"/>
      <c r="DB12" s="646"/>
      <c r="DC12" s="646"/>
      <c r="DD12" s="614">
        <v>13120</v>
      </c>
      <c r="DE12" s="609"/>
      <c r="DF12" s="609"/>
      <c r="DG12" s="609"/>
      <c r="DH12" s="609"/>
      <c r="DI12" s="609"/>
      <c r="DJ12" s="609"/>
      <c r="DK12" s="609"/>
      <c r="DL12" s="609"/>
      <c r="DM12" s="609"/>
      <c r="DN12" s="609"/>
      <c r="DO12" s="609"/>
      <c r="DP12" s="610"/>
      <c r="DQ12" s="614">
        <v>384007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2665609</v>
      </c>
      <c r="BH13" s="609"/>
      <c r="BI13" s="609"/>
      <c r="BJ13" s="609"/>
      <c r="BK13" s="609"/>
      <c r="BL13" s="609"/>
      <c r="BM13" s="609"/>
      <c r="BN13" s="610"/>
      <c r="BO13" s="646">
        <v>46.2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1557148</v>
      </c>
      <c r="CS13" s="609"/>
      <c r="CT13" s="609"/>
      <c r="CU13" s="609"/>
      <c r="CV13" s="609"/>
      <c r="CW13" s="609"/>
      <c r="CX13" s="609"/>
      <c r="CY13" s="610"/>
      <c r="CZ13" s="646">
        <v>6.2</v>
      </c>
      <c r="DA13" s="646"/>
      <c r="DB13" s="646"/>
      <c r="DC13" s="646"/>
      <c r="DD13" s="614">
        <v>1052304</v>
      </c>
      <c r="DE13" s="609"/>
      <c r="DF13" s="609"/>
      <c r="DG13" s="609"/>
      <c r="DH13" s="609"/>
      <c r="DI13" s="609"/>
      <c r="DJ13" s="609"/>
      <c r="DK13" s="609"/>
      <c r="DL13" s="609"/>
      <c r="DM13" s="609"/>
      <c r="DN13" s="609"/>
      <c r="DO13" s="609"/>
      <c r="DP13" s="610"/>
      <c r="DQ13" s="614">
        <v>1092192</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3257</v>
      </c>
      <c r="S14" s="609"/>
      <c r="T14" s="609"/>
      <c r="U14" s="609"/>
      <c r="V14" s="609"/>
      <c r="W14" s="609"/>
      <c r="X14" s="609"/>
      <c r="Y14" s="610"/>
      <c r="Z14" s="646">
        <v>0</v>
      </c>
      <c r="AA14" s="646"/>
      <c r="AB14" s="646"/>
      <c r="AC14" s="646"/>
      <c r="AD14" s="647">
        <v>3257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203250</v>
      </c>
      <c r="BH14" s="609"/>
      <c r="BI14" s="609"/>
      <c r="BJ14" s="609"/>
      <c r="BK14" s="609"/>
      <c r="BL14" s="609"/>
      <c r="BM14" s="609"/>
      <c r="BN14" s="610"/>
      <c r="BO14" s="646">
        <v>3.5</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1137365</v>
      </c>
      <c r="CS14" s="609"/>
      <c r="CT14" s="609"/>
      <c r="CU14" s="609"/>
      <c r="CV14" s="609"/>
      <c r="CW14" s="609"/>
      <c r="CX14" s="609"/>
      <c r="CY14" s="610"/>
      <c r="CZ14" s="646">
        <v>4.5</v>
      </c>
      <c r="DA14" s="646"/>
      <c r="DB14" s="646"/>
      <c r="DC14" s="646"/>
      <c r="DD14" s="614">
        <v>93366</v>
      </c>
      <c r="DE14" s="609"/>
      <c r="DF14" s="609"/>
      <c r="DG14" s="609"/>
      <c r="DH14" s="609"/>
      <c r="DI14" s="609"/>
      <c r="DJ14" s="609"/>
      <c r="DK14" s="609"/>
      <c r="DL14" s="609"/>
      <c r="DM14" s="609"/>
      <c r="DN14" s="609"/>
      <c r="DO14" s="609"/>
      <c r="DP14" s="610"/>
      <c r="DQ14" s="614">
        <v>944622</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343508</v>
      </c>
      <c r="BH15" s="609"/>
      <c r="BI15" s="609"/>
      <c r="BJ15" s="609"/>
      <c r="BK15" s="609"/>
      <c r="BL15" s="609"/>
      <c r="BM15" s="609"/>
      <c r="BN15" s="610"/>
      <c r="BO15" s="646">
        <v>6</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2803090</v>
      </c>
      <c r="CS15" s="609"/>
      <c r="CT15" s="609"/>
      <c r="CU15" s="609"/>
      <c r="CV15" s="609"/>
      <c r="CW15" s="609"/>
      <c r="CX15" s="609"/>
      <c r="CY15" s="610"/>
      <c r="CZ15" s="646">
        <v>11.2</v>
      </c>
      <c r="DA15" s="646"/>
      <c r="DB15" s="646"/>
      <c r="DC15" s="646"/>
      <c r="DD15" s="614">
        <v>542352</v>
      </c>
      <c r="DE15" s="609"/>
      <c r="DF15" s="609"/>
      <c r="DG15" s="609"/>
      <c r="DH15" s="609"/>
      <c r="DI15" s="609"/>
      <c r="DJ15" s="609"/>
      <c r="DK15" s="609"/>
      <c r="DL15" s="609"/>
      <c r="DM15" s="609"/>
      <c r="DN15" s="609"/>
      <c r="DO15" s="609"/>
      <c r="DP15" s="610"/>
      <c r="DQ15" s="614">
        <v>2053809</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46363</v>
      </c>
      <c r="S16" s="609"/>
      <c r="T16" s="609"/>
      <c r="U16" s="609"/>
      <c r="V16" s="609"/>
      <c r="W16" s="609"/>
      <c r="X16" s="609"/>
      <c r="Y16" s="610"/>
      <c r="Z16" s="646">
        <v>0.2</v>
      </c>
      <c r="AA16" s="646"/>
      <c r="AB16" s="646"/>
      <c r="AC16" s="646"/>
      <c r="AD16" s="647">
        <v>46363</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6288</v>
      </c>
      <c r="BH16" s="609"/>
      <c r="BI16" s="609"/>
      <c r="BJ16" s="609"/>
      <c r="BK16" s="609"/>
      <c r="BL16" s="609"/>
      <c r="BM16" s="609"/>
      <c r="BN16" s="610"/>
      <c r="BO16" s="646">
        <v>0.1</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50787</v>
      </c>
      <c r="CS16" s="609"/>
      <c r="CT16" s="609"/>
      <c r="CU16" s="609"/>
      <c r="CV16" s="609"/>
      <c r="CW16" s="609"/>
      <c r="CX16" s="609"/>
      <c r="CY16" s="610"/>
      <c r="CZ16" s="646">
        <v>0.2</v>
      </c>
      <c r="DA16" s="646"/>
      <c r="DB16" s="646"/>
      <c r="DC16" s="646"/>
      <c r="DD16" s="614" t="s">
        <v>122</v>
      </c>
      <c r="DE16" s="609"/>
      <c r="DF16" s="609"/>
      <c r="DG16" s="609"/>
      <c r="DH16" s="609"/>
      <c r="DI16" s="609"/>
      <c r="DJ16" s="609"/>
      <c r="DK16" s="609"/>
      <c r="DL16" s="609"/>
      <c r="DM16" s="609"/>
      <c r="DN16" s="609"/>
      <c r="DO16" s="609"/>
      <c r="DP16" s="610"/>
      <c r="DQ16" s="614">
        <v>10461</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88425</v>
      </c>
      <c r="S17" s="609"/>
      <c r="T17" s="609"/>
      <c r="U17" s="609"/>
      <c r="V17" s="609"/>
      <c r="W17" s="609"/>
      <c r="X17" s="609"/>
      <c r="Y17" s="610"/>
      <c r="Z17" s="646">
        <v>0.3</v>
      </c>
      <c r="AA17" s="646"/>
      <c r="AB17" s="646"/>
      <c r="AC17" s="646"/>
      <c r="AD17" s="647">
        <v>88425</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2655797</v>
      </c>
      <c r="CS17" s="609"/>
      <c r="CT17" s="609"/>
      <c r="CU17" s="609"/>
      <c r="CV17" s="609"/>
      <c r="CW17" s="609"/>
      <c r="CX17" s="609"/>
      <c r="CY17" s="610"/>
      <c r="CZ17" s="646">
        <v>10.6</v>
      </c>
      <c r="DA17" s="646"/>
      <c r="DB17" s="646"/>
      <c r="DC17" s="646"/>
      <c r="DD17" s="614" t="s">
        <v>122</v>
      </c>
      <c r="DE17" s="609"/>
      <c r="DF17" s="609"/>
      <c r="DG17" s="609"/>
      <c r="DH17" s="609"/>
      <c r="DI17" s="609"/>
      <c r="DJ17" s="609"/>
      <c r="DK17" s="609"/>
      <c r="DL17" s="609"/>
      <c r="DM17" s="609"/>
      <c r="DN17" s="609"/>
      <c r="DO17" s="609"/>
      <c r="DP17" s="610"/>
      <c r="DQ17" s="614">
        <v>2529711</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27085</v>
      </c>
      <c r="S18" s="609"/>
      <c r="T18" s="609"/>
      <c r="U18" s="609"/>
      <c r="V18" s="609"/>
      <c r="W18" s="609"/>
      <c r="X18" s="609"/>
      <c r="Y18" s="610"/>
      <c r="Z18" s="646">
        <v>0.1</v>
      </c>
      <c r="AA18" s="646"/>
      <c r="AB18" s="646"/>
      <c r="AC18" s="646"/>
      <c r="AD18" s="647">
        <v>27085</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26976</v>
      </c>
      <c r="S19" s="609"/>
      <c r="T19" s="609"/>
      <c r="U19" s="609"/>
      <c r="V19" s="609"/>
      <c r="W19" s="609"/>
      <c r="X19" s="609"/>
      <c r="Y19" s="610"/>
      <c r="Z19" s="646">
        <v>0.1</v>
      </c>
      <c r="AA19" s="646"/>
      <c r="AB19" s="646"/>
      <c r="AC19" s="646"/>
      <c r="AD19" s="647">
        <v>26976</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109</v>
      </c>
      <c r="S20" s="609"/>
      <c r="T20" s="609"/>
      <c r="U20" s="609"/>
      <c r="V20" s="609"/>
      <c r="W20" s="609"/>
      <c r="X20" s="609"/>
      <c r="Y20" s="610"/>
      <c r="Z20" s="646">
        <v>0</v>
      </c>
      <c r="AA20" s="646"/>
      <c r="AB20" s="646"/>
      <c r="AC20" s="646"/>
      <c r="AD20" s="647">
        <v>109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25102734</v>
      </c>
      <c r="CS20" s="609"/>
      <c r="CT20" s="609"/>
      <c r="CU20" s="609"/>
      <c r="CV20" s="609"/>
      <c r="CW20" s="609"/>
      <c r="CX20" s="609"/>
      <c r="CY20" s="610"/>
      <c r="CZ20" s="646">
        <v>100</v>
      </c>
      <c r="DA20" s="646"/>
      <c r="DB20" s="646"/>
      <c r="DC20" s="646"/>
      <c r="DD20" s="614">
        <v>2401231</v>
      </c>
      <c r="DE20" s="609"/>
      <c r="DF20" s="609"/>
      <c r="DG20" s="609"/>
      <c r="DH20" s="609"/>
      <c r="DI20" s="609"/>
      <c r="DJ20" s="609"/>
      <c r="DK20" s="609"/>
      <c r="DL20" s="609"/>
      <c r="DM20" s="609"/>
      <c r="DN20" s="609"/>
      <c r="DO20" s="609"/>
      <c r="DP20" s="610"/>
      <c r="DQ20" s="614">
        <v>16872858</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7319214</v>
      </c>
      <c r="S21" s="609"/>
      <c r="T21" s="609"/>
      <c r="U21" s="609"/>
      <c r="V21" s="609"/>
      <c r="W21" s="609"/>
      <c r="X21" s="609"/>
      <c r="Y21" s="610"/>
      <c r="Z21" s="646">
        <v>27.8</v>
      </c>
      <c r="AA21" s="646"/>
      <c r="AB21" s="646"/>
      <c r="AC21" s="646"/>
      <c r="AD21" s="647">
        <v>6752032</v>
      </c>
      <c r="AE21" s="647"/>
      <c r="AF21" s="647"/>
      <c r="AG21" s="647"/>
      <c r="AH21" s="647"/>
      <c r="AI21" s="647"/>
      <c r="AJ21" s="647"/>
      <c r="AK21" s="647"/>
      <c r="AL21" s="611">
        <v>47.2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6752032</v>
      </c>
      <c r="S22" s="609"/>
      <c r="T22" s="609"/>
      <c r="U22" s="609"/>
      <c r="V22" s="609"/>
      <c r="W22" s="609"/>
      <c r="X22" s="609"/>
      <c r="Y22" s="610"/>
      <c r="Z22" s="646">
        <v>25.6</v>
      </c>
      <c r="AA22" s="646"/>
      <c r="AB22" s="646"/>
      <c r="AC22" s="646"/>
      <c r="AD22" s="647">
        <v>6752032</v>
      </c>
      <c r="AE22" s="647"/>
      <c r="AF22" s="647"/>
      <c r="AG22" s="647"/>
      <c r="AH22" s="647"/>
      <c r="AI22" s="647"/>
      <c r="AJ22" s="647"/>
      <c r="AK22" s="647"/>
      <c r="AL22" s="611">
        <v>47.2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566889</v>
      </c>
      <c r="S23" s="609"/>
      <c r="T23" s="609"/>
      <c r="U23" s="609"/>
      <c r="V23" s="609"/>
      <c r="W23" s="609"/>
      <c r="X23" s="609"/>
      <c r="Y23" s="610"/>
      <c r="Z23" s="646">
        <v>2.2000000000000002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293</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11241666</v>
      </c>
      <c r="CS24" s="664"/>
      <c r="CT24" s="664"/>
      <c r="CU24" s="664"/>
      <c r="CV24" s="664"/>
      <c r="CW24" s="664"/>
      <c r="CX24" s="664"/>
      <c r="CY24" s="689"/>
      <c r="CZ24" s="690">
        <v>44.8</v>
      </c>
      <c r="DA24" s="672"/>
      <c r="DB24" s="672"/>
      <c r="DC24" s="692"/>
      <c r="DD24" s="688">
        <v>8252722</v>
      </c>
      <c r="DE24" s="664"/>
      <c r="DF24" s="664"/>
      <c r="DG24" s="664"/>
      <c r="DH24" s="664"/>
      <c r="DI24" s="664"/>
      <c r="DJ24" s="664"/>
      <c r="DK24" s="689"/>
      <c r="DL24" s="688">
        <v>7541954</v>
      </c>
      <c r="DM24" s="664"/>
      <c r="DN24" s="664"/>
      <c r="DO24" s="664"/>
      <c r="DP24" s="664"/>
      <c r="DQ24" s="664"/>
      <c r="DR24" s="664"/>
      <c r="DS24" s="664"/>
      <c r="DT24" s="664"/>
      <c r="DU24" s="664"/>
      <c r="DV24" s="689"/>
      <c r="DW24" s="690">
        <v>52.4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14823875</v>
      </c>
      <c r="S25" s="609"/>
      <c r="T25" s="609"/>
      <c r="U25" s="609"/>
      <c r="V25" s="609"/>
      <c r="W25" s="609"/>
      <c r="X25" s="609"/>
      <c r="Y25" s="610"/>
      <c r="Z25" s="646">
        <v>56.2</v>
      </c>
      <c r="AA25" s="646"/>
      <c r="AB25" s="646"/>
      <c r="AC25" s="646"/>
      <c r="AD25" s="647">
        <v>14256693</v>
      </c>
      <c r="AE25" s="647"/>
      <c r="AF25" s="647"/>
      <c r="AG25" s="647"/>
      <c r="AH25" s="647"/>
      <c r="AI25" s="647"/>
      <c r="AJ25" s="647"/>
      <c r="AK25" s="647"/>
      <c r="AL25" s="611">
        <v>99.7</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4108483</v>
      </c>
      <c r="CS25" s="621"/>
      <c r="CT25" s="621"/>
      <c r="CU25" s="621"/>
      <c r="CV25" s="621"/>
      <c r="CW25" s="621"/>
      <c r="CX25" s="621"/>
      <c r="CY25" s="622"/>
      <c r="CZ25" s="611">
        <v>16.399999999999999</v>
      </c>
      <c r="DA25" s="623"/>
      <c r="DB25" s="623"/>
      <c r="DC25" s="624"/>
      <c r="DD25" s="614">
        <v>3874457</v>
      </c>
      <c r="DE25" s="621"/>
      <c r="DF25" s="621"/>
      <c r="DG25" s="621"/>
      <c r="DH25" s="621"/>
      <c r="DI25" s="621"/>
      <c r="DJ25" s="621"/>
      <c r="DK25" s="622"/>
      <c r="DL25" s="614">
        <v>3857856</v>
      </c>
      <c r="DM25" s="621"/>
      <c r="DN25" s="621"/>
      <c r="DO25" s="621"/>
      <c r="DP25" s="621"/>
      <c r="DQ25" s="621"/>
      <c r="DR25" s="621"/>
      <c r="DS25" s="621"/>
      <c r="DT25" s="621"/>
      <c r="DU25" s="621"/>
      <c r="DV25" s="622"/>
      <c r="DW25" s="611">
        <v>26.8</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7244</v>
      </c>
      <c r="S26" s="609"/>
      <c r="T26" s="609"/>
      <c r="U26" s="609"/>
      <c r="V26" s="609"/>
      <c r="W26" s="609"/>
      <c r="X26" s="609"/>
      <c r="Y26" s="610"/>
      <c r="Z26" s="646">
        <v>0</v>
      </c>
      <c r="AA26" s="646"/>
      <c r="AB26" s="646"/>
      <c r="AC26" s="646"/>
      <c r="AD26" s="647">
        <v>7244</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2473851</v>
      </c>
      <c r="CS26" s="609"/>
      <c r="CT26" s="609"/>
      <c r="CU26" s="609"/>
      <c r="CV26" s="609"/>
      <c r="CW26" s="609"/>
      <c r="CX26" s="609"/>
      <c r="CY26" s="610"/>
      <c r="CZ26" s="611">
        <v>9.9</v>
      </c>
      <c r="DA26" s="623"/>
      <c r="DB26" s="623"/>
      <c r="DC26" s="624"/>
      <c r="DD26" s="614">
        <v>2288318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50575</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5767724</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4477386</v>
      </c>
      <c r="CS27" s="621"/>
      <c r="CT27" s="621"/>
      <c r="CU27" s="621"/>
      <c r="CV27" s="621"/>
      <c r="CW27" s="621"/>
      <c r="CX27" s="621"/>
      <c r="CY27" s="622"/>
      <c r="CZ27" s="611">
        <v>17.8</v>
      </c>
      <c r="DA27" s="623"/>
      <c r="DB27" s="623"/>
      <c r="DC27" s="624"/>
      <c r="DD27" s="614">
        <v>1848554</v>
      </c>
      <c r="DE27" s="621"/>
      <c r="DF27" s="621"/>
      <c r="DG27" s="621"/>
      <c r="DH27" s="621"/>
      <c r="DI27" s="621"/>
      <c r="DJ27" s="621"/>
      <c r="DK27" s="622"/>
      <c r="DL27" s="614">
        <v>1154387</v>
      </c>
      <c r="DM27" s="621"/>
      <c r="DN27" s="621"/>
      <c r="DO27" s="621"/>
      <c r="DP27" s="621"/>
      <c r="DQ27" s="621"/>
      <c r="DR27" s="621"/>
      <c r="DS27" s="621"/>
      <c r="DT27" s="621"/>
      <c r="DU27" s="621"/>
      <c r="DV27" s="622"/>
      <c r="DW27" s="611">
        <v>8</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126964</v>
      </c>
      <c r="S28" s="609"/>
      <c r="T28" s="609"/>
      <c r="U28" s="609"/>
      <c r="V28" s="609"/>
      <c r="W28" s="609"/>
      <c r="X28" s="609"/>
      <c r="Y28" s="610"/>
      <c r="Z28" s="646">
        <v>0.5</v>
      </c>
      <c r="AA28" s="646"/>
      <c r="AB28" s="646"/>
      <c r="AC28" s="646"/>
      <c r="AD28" s="647">
        <v>26395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2655797</v>
      </c>
      <c r="CS28" s="609"/>
      <c r="CT28" s="609"/>
      <c r="CU28" s="609"/>
      <c r="CV28" s="609"/>
      <c r="CW28" s="609"/>
      <c r="CX28" s="609"/>
      <c r="CY28" s="610"/>
      <c r="CZ28" s="611">
        <v>10.6</v>
      </c>
      <c r="DA28" s="623"/>
      <c r="DB28" s="623"/>
      <c r="DC28" s="624"/>
      <c r="DD28" s="614">
        <v>2529711</v>
      </c>
      <c r="DE28" s="609"/>
      <c r="DF28" s="609"/>
      <c r="DG28" s="609"/>
      <c r="DH28" s="609"/>
      <c r="DI28" s="609"/>
      <c r="DJ28" s="609"/>
      <c r="DK28" s="610"/>
      <c r="DL28" s="614">
        <v>2529711</v>
      </c>
      <c r="DM28" s="609"/>
      <c r="DN28" s="609"/>
      <c r="DO28" s="609"/>
      <c r="DP28" s="609"/>
      <c r="DQ28" s="609"/>
      <c r="DR28" s="609"/>
      <c r="DS28" s="609"/>
      <c r="DT28" s="609"/>
      <c r="DU28" s="609"/>
      <c r="DV28" s="610"/>
      <c r="DW28" s="611">
        <v>17.600000000000001</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75912</v>
      </c>
      <c r="S29" s="609"/>
      <c r="T29" s="609"/>
      <c r="U29" s="609"/>
      <c r="V29" s="609"/>
      <c r="W29" s="609"/>
      <c r="X29" s="609"/>
      <c r="Y29" s="610"/>
      <c r="Z29" s="646">
        <v>0.3</v>
      </c>
      <c r="AA29" s="646"/>
      <c r="AB29" s="646"/>
      <c r="AC29" s="646"/>
      <c r="AD29" s="647">
        <v>14</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2655795</v>
      </c>
      <c r="CS29" s="621"/>
      <c r="CT29" s="621"/>
      <c r="CU29" s="621"/>
      <c r="CV29" s="621"/>
      <c r="CW29" s="621"/>
      <c r="CX29" s="621"/>
      <c r="CY29" s="622"/>
      <c r="CZ29" s="611">
        <v>10.6</v>
      </c>
      <c r="DA29" s="623"/>
      <c r="DB29" s="623"/>
      <c r="DC29" s="624"/>
      <c r="DD29" s="614">
        <v>2529709</v>
      </c>
      <c r="DE29" s="621"/>
      <c r="DF29" s="621"/>
      <c r="DG29" s="621"/>
      <c r="DH29" s="621"/>
      <c r="DI29" s="621"/>
      <c r="DJ29" s="621"/>
      <c r="DK29" s="622"/>
      <c r="DL29" s="614">
        <v>2529709</v>
      </c>
      <c r="DM29" s="621"/>
      <c r="DN29" s="621"/>
      <c r="DO29" s="621"/>
      <c r="DP29" s="621"/>
      <c r="DQ29" s="621"/>
      <c r="DR29" s="621"/>
      <c r="DS29" s="621"/>
      <c r="DT29" s="621"/>
      <c r="DU29" s="621"/>
      <c r="DV29" s="622"/>
      <c r="DW29" s="611">
        <v>17.600000000000001</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3385533</v>
      </c>
      <c r="S30" s="609"/>
      <c r="T30" s="609"/>
      <c r="U30" s="609"/>
      <c r="V30" s="609"/>
      <c r="W30" s="609"/>
      <c r="X30" s="609"/>
      <c r="Y30" s="610"/>
      <c r="Z30" s="646">
        <v>12.8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2558209</v>
      </c>
      <c r="CS30" s="609"/>
      <c r="CT30" s="609"/>
      <c r="CU30" s="609"/>
      <c r="CV30" s="609"/>
      <c r="CW30" s="609"/>
      <c r="CX30" s="609"/>
      <c r="CY30" s="610"/>
      <c r="CZ30" s="611">
        <v>10.199999999999999</v>
      </c>
      <c r="DA30" s="623"/>
      <c r="DB30" s="623"/>
      <c r="DC30" s="624"/>
      <c r="DD30" s="614">
        <v>2463368</v>
      </c>
      <c r="DE30" s="609"/>
      <c r="DF30" s="609"/>
      <c r="DG30" s="609"/>
      <c r="DH30" s="609"/>
      <c r="DI30" s="609"/>
      <c r="DJ30" s="609"/>
      <c r="DK30" s="610"/>
      <c r="DL30" s="614">
        <v>2463368</v>
      </c>
      <c r="DM30" s="609"/>
      <c r="DN30" s="609"/>
      <c r="DO30" s="609"/>
      <c r="DP30" s="609"/>
      <c r="DQ30" s="609"/>
      <c r="DR30" s="609"/>
      <c r="DS30" s="609"/>
      <c r="DT30" s="609"/>
      <c r="DU30" s="609"/>
      <c r="DV30" s="610"/>
      <c r="DW30" s="611">
        <v>17.100000000000001</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98.1</v>
      </c>
      <c r="BH31" s="671"/>
      <c r="BI31" s="671"/>
      <c r="BJ31" s="671"/>
      <c r="BK31" s="671"/>
      <c r="BL31" s="671"/>
      <c r="BM31" s="672">
        <v>92.8</v>
      </c>
      <c r="BN31" s="671"/>
      <c r="BO31" s="671"/>
      <c r="BP31" s="671"/>
      <c r="BQ31" s="673"/>
      <c r="BR31" s="670">
        <v>97.9</v>
      </c>
      <c r="BS31" s="671"/>
      <c r="BT31" s="671"/>
      <c r="BU31" s="671"/>
      <c r="BV31" s="671"/>
      <c r="BW31" s="671"/>
      <c r="BX31" s="672">
        <v>92.7</v>
      </c>
      <c r="BY31" s="671"/>
      <c r="BZ31" s="671"/>
      <c r="CA31" s="671"/>
      <c r="CB31" s="673"/>
      <c r="CD31" s="629"/>
      <c r="CE31" s="630"/>
      <c r="CF31" s="605" t="s">
        <v>300</v>
      </c>
      <c r="CG31" s="606"/>
      <c r="CH31" s="606"/>
      <c r="CI31" s="606"/>
      <c r="CJ31" s="606"/>
      <c r="CK31" s="606"/>
      <c r="CL31" s="606"/>
      <c r="CM31" s="606"/>
      <c r="CN31" s="606"/>
      <c r="CO31" s="606"/>
      <c r="CP31" s="606"/>
      <c r="CQ31" s="607"/>
      <c r="CR31" s="608">
        <v>97586</v>
      </c>
      <c r="CS31" s="621"/>
      <c r="CT31" s="621"/>
      <c r="CU31" s="621"/>
      <c r="CV31" s="621"/>
      <c r="CW31" s="621"/>
      <c r="CX31" s="621"/>
      <c r="CY31" s="622"/>
      <c r="CZ31" s="611">
        <v>0.4</v>
      </c>
      <c r="DA31" s="623"/>
      <c r="DB31" s="623"/>
      <c r="DC31" s="624"/>
      <c r="DD31" s="614">
        <v>66341</v>
      </c>
      <c r="DE31" s="621"/>
      <c r="DF31" s="621"/>
      <c r="DG31" s="621"/>
      <c r="DH31" s="621"/>
      <c r="DI31" s="621"/>
      <c r="DJ31" s="621"/>
      <c r="DK31" s="622"/>
      <c r="DL31" s="614">
        <v>66341</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1617748</v>
      </c>
      <c r="S32" s="609"/>
      <c r="T32" s="609"/>
      <c r="U32" s="609"/>
      <c r="V32" s="609"/>
      <c r="W32" s="609"/>
      <c r="X32" s="609"/>
      <c r="Y32" s="610"/>
      <c r="Z32" s="646">
        <v>6.1</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98</v>
      </c>
      <c r="BH32" s="621"/>
      <c r="BI32" s="621"/>
      <c r="BJ32" s="621"/>
      <c r="BK32" s="621"/>
      <c r="BL32" s="621"/>
      <c r="BM32" s="612">
        <v>93.2</v>
      </c>
      <c r="BN32" s="621"/>
      <c r="BO32" s="621"/>
      <c r="BP32" s="621"/>
      <c r="BQ32" s="644"/>
      <c r="BR32" s="674">
        <v>97.8</v>
      </c>
      <c r="BS32" s="621"/>
      <c r="BT32" s="621"/>
      <c r="BU32" s="621"/>
      <c r="BV32" s="621"/>
      <c r="BW32" s="621"/>
      <c r="BX32" s="612">
        <v>93.2</v>
      </c>
      <c r="BY32" s="621"/>
      <c r="BZ32" s="621"/>
      <c r="CA32" s="621"/>
      <c r="CB32" s="644"/>
      <c r="CD32" s="631"/>
      <c r="CE32" s="632"/>
      <c r="CF32" s="605" t="s">
        <v>304</v>
      </c>
      <c r="CG32" s="606"/>
      <c r="CH32" s="606"/>
      <c r="CI32" s="606"/>
      <c r="CJ32" s="606"/>
      <c r="CK32" s="606"/>
      <c r="CL32" s="606"/>
      <c r="CM32" s="606"/>
      <c r="CN32" s="606"/>
      <c r="CO32" s="606"/>
      <c r="CP32" s="606"/>
      <c r="CQ32" s="607"/>
      <c r="CR32" s="608">
        <v>2</v>
      </c>
      <c r="CS32" s="609"/>
      <c r="CT32" s="609"/>
      <c r="CU32" s="609"/>
      <c r="CV32" s="609"/>
      <c r="CW32" s="609"/>
      <c r="CX32" s="609"/>
      <c r="CY32" s="610"/>
      <c r="CZ32" s="611">
        <v>0</v>
      </c>
      <c r="DA32" s="623"/>
      <c r="DB32" s="623"/>
      <c r="DC32" s="624"/>
      <c r="DD32" s="614">
        <v>2</v>
      </c>
      <c r="DE32" s="609"/>
      <c r="DF32" s="609"/>
      <c r="DG32" s="609"/>
      <c r="DH32" s="609"/>
      <c r="DI32" s="609"/>
      <c r="DJ32" s="609"/>
      <c r="DK32" s="610"/>
      <c r="DL32" s="614">
        <v>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81795</v>
      </c>
      <c r="S33" s="609"/>
      <c r="T33" s="609"/>
      <c r="U33" s="609"/>
      <c r="V33" s="609"/>
      <c r="W33" s="609"/>
      <c r="X33" s="609"/>
      <c r="Y33" s="610"/>
      <c r="Z33" s="646">
        <v>0.3</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98</v>
      </c>
      <c r="BH33" s="593"/>
      <c r="BI33" s="593"/>
      <c r="BJ33" s="593"/>
      <c r="BK33" s="593"/>
      <c r="BL33" s="593"/>
      <c r="BM33" s="639">
        <v>91.8</v>
      </c>
      <c r="BN33" s="593"/>
      <c r="BO33" s="593"/>
      <c r="BP33" s="593"/>
      <c r="BQ33" s="656"/>
      <c r="BR33" s="669">
        <v>97.8</v>
      </c>
      <c r="BS33" s="593"/>
      <c r="BT33" s="593"/>
      <c r="BU33" s="593"/>
      <c r="BV33" s="593"/>
      <c r="BW33" s="593"/>
      <c r="BX33" s="639">
        <v>91.5</v>
      </c>
      <c r="BY33" s="593"/>
      <c r="BZ33" s="593"/>
      <c r="CA33" s="593"/>
      <c r="CB33" s="656"/>
      <c r="CD33" s="605" t="s">
        <v>307</v>
      </c>
      <c r="CE33" s="606"/>
      <c r="CF33" s="606"/>
      <c r="CG33" s="606"/>
      <c r="CH33" s="606"/>
      <c r="CI33" s="606"/>
      <c r="CJ33" s="606"/>
      <c r="CK33" s="606"/>
      <c r="CL33" s="606"/>
      <c r="CM33" s="606"/>
      <c r="CN33" s="606"/>
      <c r="CO33" s="606"/>
      <c r="CP33" s="606"/>
      <c r="CQ33" s="607"/>
      <c r="CR33" s="608">
        <v>11409050</v>
      </c>
      <c r="CS33" s="621"/>
      <c r="CT33" s="621"/>
      <c r="CU33" s="621"/>
      <c r="CV33" s="621"/>
      <c r="CW33" s="621"/>
      <c r="CX33" s="621"/>
      <c r="CY33" s="622"/>
      <c r="CZ33" s="611">
        <v>45.4</v>
      </c>
      <c r="DA33" s="623"/>
      <c r="DB33" s="623"/>
      <c r="DC33" s="624"/>
      <c r="DD33" s="614">
        <v>7490638</v>
      </c>
      <c r="DE33" s="621"/>
      <c r="DF33" s="621"/>
      <c r="DG33" s="621"/>
      <c r="DH33" s="621"/>
      <c r="DI33" s="621"/>
      <c r="DJ33" s="621"/>
      <c r="DK33" s="622"/>
      <c r="DL33" s="614">
        <v>6102787</v>
      </c>
      <c r="DM33" s="621"/>
      <c r="DN33" s="621"/>
      <c r="DO33" s="621"/>
      <c r="DP33" s="621"/>
      <c r="DQ33" s="621"/>
      <c r="DR33" s="621"/>
      <c r="DS33" s="621"/>
      <c r="DT33" s="621"/>
      <c r="DU33" s="621"/>
      <c r="DV33" s="622"/>
      <c r="DW33" s="611">
        <v>42.4</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85213</v>
      </c>
      <c r="S34" s="609"/>
      <c r="T34" s="609"/>
      <c r="U34" s="609"/>
      <c r="V34" s="609"/>
      <c r="W34" s="609"/>
      <c r="X34" s="609"/>
      <c r="Y34" s="610"/>
      <c r="Z34" s="646">
        <v>0.3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3155731</v>
      </c>
      <c r="CS34" s="609"/>
      <c r="CT34" s="609"/>
      <c r="CU34" s="609"/>
      <c r="CV34" s="609"/>
      <c r="CW34" s="609"/>
      <c r="CX34" s="609"/>
      <c r="CY34" s="610"/>
      <c r="CZ34" s="611">
        <v>12.6</v>
      </c>
      <c r="DA34" s="623"/>
      <c r="DB34" s="623"/>
      <c r="DC34" s="624"/>
      <c r="DD34" s="614">
        <v>2378124</v>
      </c>
      <c r="DE34" s="609"/>
      <c r="DF34" s="609"/>
      <c r="DG34" s="609"/>
      <c r="DH34" s="609"/>
      <c r="DI34" s="609"/>
      <c r="DJ34" s="609"/>
      <c r="DK34" s="610"/>
      <c r="DL34" s="614">
        <v>1895209</v>
      </c>
      <c r="DM34" s="609"/>
      <c r="DN34" s="609"/>
      <c r="DO34" s="609"/>
      <c r="DP34" s="609"/>
      <c r="DQ34" s="609"/>
      <c r="DR34" s="609"/>
      <c r="DS34" s="609"/>
      <c r="DT34" s="609"/>
      <c r="DU34" s="609"/>
      <c r="DV34" s="610"/>
      <c r="DW34" s="611">
        <v>13.2</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1308792</v>
      </c>
      <c r="S35" s="609"/>
      <c r="T35" s="609"/>
      <c r="U35" s="609"/>
      <c r="V35" s="609"/>
      <c r="W35" s="609"/>
      <c r="X35" s="609"/>
      <c r="Y35" s="610"/>
      <c r="Z35" s="646">
        <v>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318798</v>
      </c>
      <c r="CS35" s="621"/>
      <c r="CT35" s="621"/>
      <c r="CU35" s="621"/>
      <c r="CV35" s="621"/>
      <c r="CW35" s="621"/>
      <c r="CX35" s="621"/>
      <c r="CY35" s="622"/>
      <c r="CZ35" s="611">
        <v>1.3</v>
      </c>
      <c r="DA35" s="623"/>
      <c r="DB35" s="623"/>
      <c r="DC35" s="624"/>
      <c r="DD35" s="614">
        <v>77983</v>
      </c>
      <c r="DE35" s="621"/>
      <c r="DF35" s="621"/>
      <c r="DG35" s="621"/>
      <c r="DH35" s="621"/>
      <c r="DI35" s="621"/>
      <c r="DJ35" s="621"/>
      <c r="DK35" s="622"/>
      <c r="DL35" s="614">
        <v>72524</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947233</v>
      </c>
      <c r="S36" s="609"/>
      <c r="T36" s="609"/>
      <c r="U36" s="609"/>
      <c r="V36" s="609"/>
      <c r="W36" s="609"/>
      <c r="X36" s="609"/>
      <c r="Y36" s="610"/>
      <c r="Z36" s="646">
        <v>3.6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2463132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24878</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3714521</v>
      </c>
      <c r="CS36" s="609"/>
      <c r="CT36" s="609"/>
      <c r="CU36" s="609"/>
      <c r="CV36" s="609"/>
      <c r="CW36" s="609"/>
      <c r="CX36" s="609"/>
      <c r="CY36" s="610"/>
      <c r="CZ36" s="611">
        <v>14.8</v>
      </c>
      <c r="DA36" s="623"/>
      <c r="DB36" s="623"/>
      <c r="DC36" s="624"/>
      <c r="DD36" s="614">
        <v>3087381</v>
      </c>
      <c r="DE36" s="609"/>
      <c r="DF36" s="609"/>
      <c r="DG36" s="609"/>
      <c r="DH36" s="609"/>
      <c r="DI36" s="609"/>
      <c r="DJ36" s="609"/>
      <c r="DK36" s="610"/>
      <c r="DL36" s="614">
        <v>2293906</v>
      </c>
      <c r="DM36" s="609"/>
      <c r="DN36" s="609"/>
      <c r="DO36" s="609"/>
      <c r="DP36" s="609"/>
      <c r="DQ36" s="609"/>
      <c r="DR36" s="609"/>
      <c r="DS36" s="609"/>
      <c r="DT36" s="609"/>
      <c r="DU36" s="609"/>
      <c r="DV36" s="610"/>
      <c r="DW36" s="611">
        <v>15.9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1265828</v>
      </c>
      <c r="S37" s="609"/>
      <c r="T37" s="609"/>
      <c r="U37" s="609"/>
      <c r="V37" s="609"/>
      <c r="W37" s="609"/>
      <c r="X37" s="609"/>
      <c r="Y37" s="610"/>
      <c r="Z37" s="646">
        <v>4.8</v>
      </c>
      <c r="AA37" s="646"/>
      <c r="AB37" s="646"/>
      <c r="AC37" s="646"/>
      <c r="AD37" s="647">
        <v>4233</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226531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-4523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1681268</v>
      </c>
      <c r="CS37" s="621"/>
      <c r="CT37" s="621"/>
      <c r="CU37" s="621"/>
      <c r="CV37" s="621"/>
      <c r="CW37" s="621"/>
      <c r="CX37" s="621"/>
      <c r="CY37" s="622"/>
      <c r="CZ37" s="611">
        <v>6.7</v>
      </c>
      <c r="DA37" s="623"/>
      <c r="DB37" s="623"/>
      <c r="DC37" s="624"/>
      <c r="DD37" s="614">
        <v>1569368</v>
      </c>
      <c r="DE37" s="621"/>
      <c r="DF37" s="621"/>
      <c r="DG37" s="621"/>
      <c r="DH37" s="621"/>
      <c r="DI37" s="621"/>
      <c r="DJ37" s="621"/>
      <c r="DK37" s="622"/>
      <c r="DL37" s="614">
        <v>1514099</v>
      </c>
      <c r="DM37" s="621"/>
      <c r="DN37" s="621"/>
      <c r="DO37" s="621"/>
      <c r="DP37" s="621"/>
      <c r="DQ37" s="621"/>
      <c r="DR37" s="621"/>
      <c r="DS37" s="621"/>
      <c r="DT37" s="621"/>
      <c r="DU37" s="621"/>
      <c r="DV37" s="622"/>
      <c r="DW37" s="611">
        <v>10.5</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2588900</v>
      </c>
      <c r="S38" s="609"/>
      <c r="T38" s="609"/>
      <c r="U38" s="609"/>
      <c r="V38" s="609"/>
      <c r="W38" s="609"/>
      <c r="X38" s="609"/>
      <c r="Y38" s="610"/>
      <c r="Z38" s="646">
        <v>9.8000000000000007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135867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8839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2327265</v>
      </c>
      <c r="CS38" s="609"/>
      <c r="CT38" s="609"/>
      <c r="CU38" s="609"/>
      <c r="CV38" s="609"/>
      <c r="CW38" s="609"/>
      <c r="CX38" s="609"/>
      <c r="CY38" s="610"/>
      <c r="CZ38" s="611">
        <v>9.3000000000000007</v>
      </c>
      <c r="DA38" s="623"/>
      <c r="DB38" s="623"/>
      <c r="DC38" s="624"/>
      <c r="DD38" s="614">
        <v>1888095</v>
      </c>
      <c r="DE38" s="609"/>
      <c r="DF38" s="609"/>
      <c r="DG38" s="609"/>
      <c r="DH38" s="609"/>
      <c r="DI38" s="609"/>
      <c r="DJ38" s="609"/>
      <c r="DK38" s="610"/>
      <c r="DL38" s="614">
        <v>1841148</v>
      </c>
      <c r="DM38" s="609"/>
      <c r="DN38" s="609"/>
      <c r="DO38" s="609"/>
      <c r="DP38" s="609"/>
      <c r="DQ38" s="609"/>
      <c r="DR38" s="609"/>
      <c r="DS38" s="609"/>
      <c r="DT38" s="609"/>
      <c r="DU38" s="609"/>
      <c r="DV38" s="610"/>
      <c r="DW38" s="611">
        <v>12.8</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13600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197673</v>
      </c>
      <c r="CS39" s="621"/>
      <c r="CT39" s="621"/>
      <c r="CU39" s="621"/>
      <c r="CV39" s="621"/>
      <c r="CW39" s="621"/>
      <c r="CX39" s="621"/>
      <c r="CY39" s="622"/>
      <c r="CZ39" s="611">
        <v>0.8</v>
      </c>
      <c r="DA39" s="623"/>
      <c r="DB39" s="623"/>
      <c r="DC39" s="624"/>
      <c r="DD39" s="614">
        <v>52893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100800</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87</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1695062</v>
      </c>
      <c r="CS40" s="609"/>
      <c r="CT40" s="609"/>
      <c r="CU40" s="609"/>
      <c r="CV40" s="609"/>
      <c r="CW40" s="609"/>
      <c r="CX40" s="609"/>
      <c r="CY40" s="610"/>
      <c r="CZ40" s="611">
        <v>6.8</v>
      </c>
      <c r="DA40" s="623"/>
      <c r="DB40" s="623"/>
      <c r="DC40" s="624"/>
      <c r="DD40" s="614">
        <v>6162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26365612</v>
      </c>
      <c r="S41" s="633"/>
      <c r="T41" s="633"/>
      <c r="U41" s="633"/>
      <c r="V41" s="633"/>
      <c r="W41" s="633"/>
      <c r="X41" s="633"/>
      <c r="Y41" s="636"/>
      <c r="Z41" s="637">
        <v>100</v>
      </c>
      <c r="AA41" s="637"/>
      <c r="AB41" s="637"/>
      <c r="AC41" s="637"/>
      <c r="AD41" s="638">
        <v>14294579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493294</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1607440</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335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2452018</v>
      </c>
      <c r="CS42" s="621"/>
      <c r="CT42" s="621"/>
      <c r="CU42" s="621"/>
      <c r="CV42" s="621"/>
      <c r="CW42" s="621"/>
      <c r="CX42" s="621"/>
      <c r="CY42" s="622"/>
      <c r="CZ42" s="611">
        <v>9.8000000000000007</v>
      </c>
      <c r="DA42" s="623"/>
      <c r="DB42" s="623"/>
      <c r="DC42" s="624"/>
      <c r="DD42" s="614">
        <v>1129498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213696</v>
      </c>
      <c r="CS43" s="621"/>
      <c r="CT43" s="621"/>
      <c r="CU43" s="621"/>
      <c r="CV43" s="621"/>
      <c r="CW43" s="621"/>
      <c r="CX43" s="621"/>
      <c r="CY43" s="622"/>
      <c r="CZ43" s="611">
        <v>0.9</v>
      </c>
      <c r="DA43" s="623"/>
      <c r="DB43" s="623"/>
      <c r="DC43" s="624"/>
      <c r="DD43" s="614">
        <v>213696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2401231</v>
      </c>
      <c r="CS44" s="609"/>
      <c r="CT44" s="609"/>
      <c r="CU44" s="609"/>
      <c r="CV44" s="609"/>
      <c r="CW44" s="609"/>
      <c r="CX44" s="609"/>
      <c r="CY44" s="610"/>
      <c r="CZ44" s="611">
        <v>9.6</v>
      </c>
      <c r="DA44" s="612"/>
      <c r="DB44" s="612"/>
      <c r="DC44" s="613"/>
      <c r="DD44" s="614">
        <v>1119037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680303</v>
      </c>
      <c r="CS45" s="621"/>
      <c r="CT45" s="621"/>
      <c r="CU45" s="621"/>
      <c r="CV45" s="621"/>
      <c r="CW45" s="621"/>
      <c r="CX45" s="621"/>
      <c r="CY45" s="622"/>
      <c r="CZ45" s="611">
        <v>2.7</v>
      </c>
      <c r="DA45" s="623"/>
      <c r="DB45" s="623"/>
      <c r="DC45" s="624"/>
      <c r="DD45" s="614">
        <v>116183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1710467</v>
      </c>
      <c r="CS46" s="609"/>
      <c r="CT46" s="609"/>
      <c r="CU46" s="609"/>
      <c r="CV46" s="609"/>
      <c r="CW46" s="609"/>
      <c r="CX46" s="609"/>
      <c r="CY46" s="610"/>
      <c r="CZ46" s="611">
        <v>6.8</v>
      </c>
      <c r="DA46" s="612"/>
      <c r="DB46" s="612"/>
      <c r="DC46" s="613"/>
      <c r="DD46" s="614">
        <v>994393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50787</v>
      </c>
      <c r="CS47" s="621"/>
      <c r="CT47" s="621"/>
      <c r="CU47" s="621"/>
      <c r="CV47" s="621"/>
      <c r="CW47" s="621"/>
      <c r="CX47" s="621"/>
      <c r="CY47" s="622"/>
      <c r="CZ47" s="611">
        <v>0.2</v>
      </c>
      <c r="DA47" s="623"/>
      <c r="DB47" s="623"/>
      <c r="DC47" s="624"/>
      <c r="DD47" s="614">
        <v>10461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25102734</v>
      </c>
      <c r="CS49" s="593"/>
      <c r="CT49" s="593"/>
      <c r="CU49" s="593"/>
      <c r="CV49" s="593"/>
      <c r="CW49" s="593"/>
      <c r="CX49" s="593"/>
      <c r="CY49" s="594"/>
      <c r="CZ49" s="595">
        <v>100</v>
      </c>
      <c r="DA49" s="596"/>
      <c r="DB49" s="596"/>
      <c r="DC49" s="597"/>
      <c r="DD49" s="598">
        <v>16872858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HyAoD+WOJrjJConluFHIzBAsXSu3oIkRKHxSwgNibwRWX6PxUP/Al9HS5pITTsddmdu2HPPhaOBDSzbxseglyQ==" saltValue="rCTTN+Ape6anFuJfaecj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U82" zoomScale="70" zoomScaleNormal="25" zoomScaleSheetLayoutView="70" workbookViewId="0">
      <selection activeCell="A102" sqref="A102:XFD10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24593</v>
      </c>
      <c r="R7" s="1090"/>
      <c r="S7" s="1090"/>
      <c r="T7" s="1090"/>
      <c r="U7" s="1090"/>
      <c r="V7" s="1090">
        <v>23330</v>
      </c>
      <c r="W7" s="1090"/>
      <c r="X7" s="1090"/>
      <c r="Y7" s="1090"/>
      <c r="Z7" s="1090"/>
      <c r="AA7" s="1090">
        <v>1263</v>
      </c>
      <c r="AB7" s="1090"/>
      <c r="AC7" s="1090"/>
      <c r="AD7" s="1090"/>
      <c r="AE7" s="1091"/>
      <c r="AF7" s="1092">
        <v>958</v>
      </c>
      <c r="AG7" s="1093"/>
      <c r="AH7" s="1093"/>
      <c r="AI7" s="1093"/>
      <c r="AJ7" s="1094"/>
      <c r="AK7" s="1095" t="s">
        <v>552</v>
      </c>
      <c r="AL7" s="1096"/>
      <c r="AM7" s="1096"/>
      <c r="AN7" s="1096"/>
      <c r="AO7" s="1096"/>
      <c r="AP7" s="1096">
        <v>19930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564</v>
      </c>
      <c r="BT7" s="1087"/>
      <c r="BU7" s="1087"/>
      <c r="BV7" s="1087"/>
      <c r="BW7" s="1087"/>
      <c r="BX7" s="1087"/>
      <c r="BY7" s="1087"/>
      <c r="BZ7" s="1087"/>
      <c r="CA7" s="1087"/>
      <c r="CB7" s="1087"/>
      <c r="CC7" s="1087"/>
      <c r="CD7" s="1087"/>
      <c r="CE7" s="1087"/>
      <c r="CF7" s="1087"/>
      <c r="CG7" s="1099"/>
      <c r="CH7" s="1083">
        <v>-61</v>
      </c>
      <c r="CI7" s="1084"/>
      <c r="CJ7" s="1084"/>
      <c r="CK7" s="1084"/>
      <c r="CL7" s="1085"/>
      <c r="CM7" s="1083">
        <v>4021</v>
      </c>
      <c r="CN7" s="1084"/>
      <c r="CO7" s="1084"/>
      <c r="CP7" s="1084"/>
      <c r="CQ7" s="1085"/>
      <c r="CR7" s="1083">
        <v>1408</v>
      </c>
      <c r="CS7" s="1084"/>
      <c r="CT7" s="1084"/>
      <c r="CU7" s="1084"/>
      <c r="CV7" s="1085"/>
      <c r="CW7" s="1083">
        <v>361</v>
      </c>
      <c r="CX7" s="1084"/>
      <c r="CY7" s="1084"/>
      <c r="CZ7" s="1084"/>
      <c r="DA7" s="1085"/>
      <c r="DB7" s="1083">
        <v>3727</v>
      </c>
      <c r="DC7" s="1084"/>
      <c r="DD7" s="1084"/>
      <c r="DE7" s="1084"/>
      <c r="DF7" s="1085"/>
      <c r="DG7" s="1083" t="s">
        <v>552</v>
      </c>
      <c r="DH7" s="1084"/>
      <c r="DI7" s="1084"/>
      <c r="DJ7" s="1084"/>
      <c r="DK7" s="1085"/>
      <c r="DL7" s="1083" t="s">
        <v>552</v>
      </c>
      <c r="DM7" s="1084"/>
      <c r="DN7" s="1084"/>
      <c r="DO7" s="1084"/>
      <c r="DP7" s="1085"/>
      <c r="DQ7" s="1083" t="s">
        <v>552</v>
      </c>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1773</v>
      </c>
      <c r="R8" s="1026"/>
      <c r="S8" s="1026"/>
      <c r="T8" s="1026"/>
      <c r="U8" s="1026"/>
      <c r="V8" s="1026">
        <v>1773</v>
      </c>
      <c r="W8" s="1026"/>
      <c r="X8" s="1026"/>
      <c r="Y8" s="1026"/>
      <c r="Z8" s="1026"/>
      <c r="AA8" s="1026" t="s">
        <v>552</v>
      </c>
      <c r="AB8" s="1026"/>
      <c r="AC8" s="1026"/>
      <c r="AD8" s="1026"/>
      <c r="AE8" s="1027"/>
      <c r="AF8" s="1022" t="s">
        <v>122</v>
      </c>
      <c r="AG8" s="1023"/>
      <c r="AH8" s="1023"/>
      <c r="AI8" s="1023"/>
      <c r="AJ8" s="1024"/>
      <c r="AK8" s="1067" t="s">
        <v>552</v>
      </c>
      <c r="AL8" s="1068"/>
      <c r="AM8" s="1068"/>
      <c r="AN8" s="1068"/>
      <c r="AO8" s="1068"/>
      <c r="AP8" s="1068">
        <v>3727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26366</v>
      </c>
      <c r="R23" s="1048"/>
      <c r="S23" s="1048"/>
      <c r="T23" s="1048"/>
      <c r="U23" s="1048"/>
      <c r="V23" s="1048">
        <v>25103</v>
      </c>
      <c r="W23" s="1048"/>
      <c r="X23" s="1048"/>
      <c r="Y23" s="1048"/>
      <c r="Z23" s="1048"/>
      <c r="AA23" s="1048">
        <v>1263</v>
      </c>
      <c r="AB23" s="1048"/>
      <c r="AC23" s="1048"/>
      <c r="AD23" s="1048"/>
      <c r="AE23" s="1055"/>
      <c r="AF23" s="1056">
        <v>958</v>
      </c>
      <c r="AG23" s="1048"/>
      <c r="AH23" s="1048"/>
      <c r="AI23" s="1048"/>
      <c r="AJ23" s="1057"/>
      <c r="AK23" s="1058"/>
      <c r="AL23" s="1059"/>
      <c r="AM23" s="1059"/>
      <c r="AN23" s="1059"/>
      <c r="AO23" s="1059"/>
      <c r="AP23" s="1048">
        <v>23657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6497</v>
      </c>
      <c r="R28" s="1038"/>
      <c r="S28" s="1038"/>
      <c r="T28" s="1038"/>
      <c r="U28" s="1038"/>
      <c r="V28" s="1038">
        <v>6472</v>
      </c>
      <c r="W28" s="1038"/>
      <c r="X28" s="1038"/>
      <c r="Y28" s="1038"/>
      <c r="Z28" s="1038"/>
      <c r="AA28" s="1038">
        <v>25</v>
      </c>
      <c r="AB28" s="1038"/>
      <c r="AC28" s="1038"/>
      <c r="AD28" s="1038"/>
      <c r="AE28" s="1039"/>
      <c r="AF28" s="1040">
        <v>25</v>
      </c>
      <c r="AG28" s="1038"/>
      <c r="AH28" s="1038"/>
      <c r="AI28" s="1038"/>
      <c r="AJ28" s="1041"/>
      <c r="AK28" s="1029">
        <v>413</v>
      </c>
      <c r="AL28" s="1030"/>
      <c r="AM28" s="1030"/>
      <c r="AN28" s="1030"/>
      <c r="AO28" s="1030"/>
      <c r="AP28" s="1030" t="s">
        <v>552</v>
      </c>
      <c r="AQ28" s="1030"/>
      <c r="AR28" s="1030"/>
      <c r="AS28" s="1030"/>
      <c r="AT28" s="1030"/>
      <c r="AU28" s="1030" t="s">
        <v>552</v>
      </c>
      <c r="AV28" s="1030"/>
      <c r="AW28" s="1030"/>
      <c r="AX28" s="1030"/>
      <c r="AY28" s="1030"/>
      <c r="AZ28" s="1031" t="s">
        <v>552</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73</v>
      </c>
      <c r="R29" s="1026"/>
      <c r="S29" s="1026"/>
      <c r="T29" s="1026"/>
      <c r="U29" s="1026"/>
      <c r="V29" s="1026">
        <v>62</v>
      </c>
      <c r="W29" s="1026"/>
      <c r="X29" s="1026"/>
      <c r="Y29" s="1026"/>
      <c r="Z29" s="1026"/>
      <c r="AA29" s="1026">
        <v>11</v>
      </c>
      <c r="AB29" s="1026"/>
      <c r="AC29" s="1026"/>
      <c r="AD29" s="1026"/>
      <c r="AE29" s="1027"/>
      <c r="AF29" s="1022">
        <v>11</v>
      </c>
      <c r="AG29" s="1023"/>
      <c r="AH29" s="1023"/>
      <c r="AI29" s="1023"/>
      <c r="AJ29" s="1024"/>
      <c r="AK29" s="967">
        <v>12</v>
      </c>
      <c r="AL29" s="958"/>
      <c r="AM29" s="958"/>
      <c r="AN29" s="958"/>
      <c r="AO29" s="958"/>
      <c r="AP29" s="958">
        <v>31</v>
      </c>
      <c r="AQ29" s="958"/>
      <c r="AR29" s="958"/>
      <c r="AS29" s="958"/>
      <c r="AT29" s="958"/>
      <c r="AU29" s="958">
        <v>31</v>
      </c>
      <c r="AV29" s="958"/>
      <c r="AW29" s="958"/>
      <c r="AX29" s="958"/>
      <c r="AY29" s="958"/>
      <c r="AZ29" s="1028" t="s">
        <v>552</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5092</v>
      </c>
      <c r="R30" s="1026"/>
      <c r="S30" s="1026"/>
      <c r="T30" s="1026"/>
      <c r="U30" s="1026"/>
      <c r="V30" s="1026">
        <v>5023</v>
      </c>
      <c r="W30" s="1026"/>
      <c r="X30" s="1026"/>
      <c r="Y30" s="1026"/>
      <c r="Z30" s="1026"/>
      <c r="AA30" s="1026">
        <v>69</v>
      </c>
      <c r="AB30" s="1026"/>
      <c r="AC30" s="1026"/>
      <c r="AD30" s="1026"/>
      <c r="AE30" s="1027"/>
      <c r="AF30" s="1022">
        <v>65</v>
      </c>
      <c r="AG30" s="1023"/>
      <c r="AH30" s="1023"/>
      <c r="AI30" s="1023"/>
      <c r="AJ30" s="1024"/>
      <c r="AK30" s="967">
        <v>763</v>
      </c>
      <c r="AL30" s="958"/>
      <c r="AM30" s="958"/>
      <c r="AN30" s="958"/>
      <c r="AO30" s="958"/>
      <c r="AP30" s="958" t="s">
        <v>552</v>
      </c>
      <c r="AQ30" s="958"/>
      <c r="AR30" s="958"/>
      <c r="AS30" s="958"/>
      <c r="AT30" s="958"/>
      <c r="AU30" s="958" t="s">
        <v>552</v>
      </c>
      <c r="AV30" s="958"/>
      <c r="AW30" s="958"/>
      <c r="AX30" s="958"/>
      <c r="AY30" s="958"/>
      <c r="AZ30" s="1028" t="s">
        <v>552</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695</v>
      </c>
      <c r="R31" s="1026"/>
      <c r="S31" s="1026"/>
      <c r="T31" s="1026"/>
      <c r="U31" s="1026"/>
      <c r="V31" s="1026">
        <v>693</v>
      </c>
      <c r="W31" s="1026"/>
      <c r="X31" s="1026"/>
      <c r="Y31" s="1026"/>
      <c r="Z31" s="1026"/>
      <c r="AA31" s="1026">
        <v>2</v>
      </c>
      <c r="AB31" s="1026"/>
      <c r="AC31" s="1026"/>
      <c r="AD31" s="1026"/>
      <c r="AE31" s="1027"/>
      <c r="AF31" s="1022">
        <v>2</v>
      </c>
      <c r="AG31" s="1023"/>
      <c r="AH31" s="1023"/>
      <c r="AI31" s="1023"/>
      <c r="AJ31" s="1024"/>
      <c r="AK31" s="967">
        <v>174</v>
      </c>
      <c r="AL31" s="958"/>
      <c r="AM31" s="958"/>
      <c r="AN31" s="958"/>
      <c r="AO31" s="958"/>
      <c r="AP31" s="958" t="s">
        <v>552</v>
      </c>
      <c r="AQ31" s="958"/>
      <c r="AR31" s="958"/>
      <c r="AS31" s="958"/>
      <c r="AT31" s="958"/>
      <c r="AU31" s="958" t="s">
        <v>552</v>
      </c>
      <c r="AV31" s="958"/>
      <c r="AW31" s="958"/>
      <c r="AX31" s="958"/>
      <c r="AY31" s="958"/>
      <c r="AZ31" s="1028" t="s">
        <v>552</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334</v>
      </c>
      <c r="R32" s="1026"/>
      <c r="S32" s="1026"/>
      <c r="T32" s="1026"/>
      <c r="U32" s="1026"/>
      <c r="V32" s="1026">
        <v>324</v>
      </c>
      <c r="W32" s="1026"/>
      <c r="X32" s="1026"/>
      <c r="Y32" s="1026"/>
      <c r="Z32" s="1026"/>
      <c r="AA32" s="1026">
        <v>10</v>
      </c>
      <c r="AB32" s="1026"/>
      <c r="AC32" s="1026"/>
      <c r="AD32" s="1026"/>
      <c r="AE32" s="1027"/>
      <c r="AF32" s="1022">
        <v>1106</v>
      </c>
      <c r="AG32" s="1023"/>
      <c r="AH32" s="1023"/>
      <c r="AI32" s="1023"/>
      <c r="AJ32" s="1024"/>
      <c r="AK32" s="967">
        <v>70</v>
      </c>
      <c r="AL32" s="958"/>
      <c r="AM32" s="958"/>
      <c r="AN32" s="958"/>
      <c r="AO32" s="958"/>
      <c r="AP32" s="958">
        <v>1584</v>
      </c>
      <c r="AQ32" s="958"/>
      <c r="AR32" s="958"/>
      <c r="AS32" s="958"/>
      <c r="AT32" s="958"/>
      <c r="AU32" s="958">
        <v>1584</v>
      </c>
      <c r="AV32" s="958"/>
      <c r="AW32" s="958"/>
      <c r="AX32" s="958"/>
      <c r="AY32" s="958"/>
      <c r="AZ32" s="1028" t="s">
        <v>552</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282</v>
      </c>
      <c r="R33" s="1026"/>
      <c r="S33" s="1026"/>
      <c r="T33" s="1026"/>
      <c r="U33" s="1026"/>
      <c r="V33" s="1026">
        <v>271</v>
      </c>
      <c r="W33" s="1026"/>
      <c r="X33" s="1026"/>
      <c r="Y33" s="1026"/>
      <c r="Z33" s="1026"/>
      <c r="AA33" s="1026">
        <v>11</v>
      </c>
      <c r="AB33" s="1026"/>
      <c r="AC33" s="1026"/>
      <c r="AD33" s="1026"/>
      <c r="AE33" s="1027"/>
      <c r="AF33" s="1022">
        <v>11</v>
      </c>
      <c r="AG33" s="1023"/>
      <c r="AH33" s="1023"/>
      <c r="AI33" s="1023"/>
      <c r="AJ33" s="1024"/>
      <c r="AK33" s="967">
        <v>227</v>
      </c>
      <c r="AL33" s="958"/>
      <c r="AM33" s="958"/>
      <c r="AN33" s="958"/>
      <c r="AO33" s="958"/>
      <c r="AP33" s="958">
        <v>1523</v>
      </c>
      <c r="AQ33" s="958"/>
      <c r="AR33" s="958"/>
      <c r="AS33" s="958"/>
      <c r="AT33" s="958"/>
      <c r="AU33" s="958">
        <v>1523</v>
      </c>
      <c r="AV33" s="958"/>
      <c r="AW33" s="958"/>
      <c r="AX33" s="958"/>
      <c r="AY33" s="958"/>
      <c r="AZ33" s="1028" t="s">
        <v>552</v>
      </c>
      <c r="BA33" s="1028"/>
      <c r="BB33" s="1028"/>
      <c r="BC33" s="1028"/>
      <c r="BD33" s="1028"/>
      <c r="BE33" s="959" t="s">
        <v>396</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1219</v>
      </c>
      <c r="AG63" s="946"/>
      <c r="AH63" s="946"/>
      <c r="AI63" s="946"/>
      <c r="AJ63" s="1009"/>
      <c r="AK63" s="1010"/>
      <c r="AL63" s="950"/>
      <c r="AM63" s="950"/>
      <c r="AN63" s="950"/>
      <c r="AO63" s="950"/>
      <c r="AP63" s="946">
        <v>3138</v>
      </c>
      <c r="AQ63" s="946"/>
      <c r="AR63" s="946"/>
      <c r="AS63" s="946"/>
      <c r="AT63" s="946"/>
      <c r="AU63" s="946">
        <v>3138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553</v>
      </c>
      <c r="C68" s="973"/>
      <c r="D68" s="973"/>
      <c r="E68" s="973"/>
      <c r="F68" s="973"/>
      <c r="G68" s="973"/>
      <c r="H68" s="973"/>
      <c r="I68" s="973"/>
      <c r="J68" s="973"/>
      <c r="K68" s="973"/>
      <c r="L68" s="973"/>
      <c r="M68" s="973"/>
      <c r="N68" s="973"/>
      <c r="O68" s="973"/>
      <c r="P68" s="974"/>
      <c r="Q68" s="975">
        <v>4931</v>
      </c>
      <c r="R68" s="969"/>
      <c r="S68" s="969"/>
      <c r="T68" s="969"/>
      <c r="U68" s="969"/>
      <c r="V68" s="969">
        <v>4728</v>
      </c>
      <c r="W68" s="969"/>
      <c r="X68" s="969"/>
      <c r="Y68" s="969"/>
      <c r="Z68" s="969"/>
      <c r="AA68" s="969">
        <v>203</v>
      </c>
      <c r="AB68" s="969"/>
      <c r="AC68" s="969"/>
      <c r="AD68" s="969"/>
      <c r="AE68" s="969"/>
      <c r="AF68" s="969">
        <v>203</v>
      </c>
      <c r="AG68" s="969"/>
      <c r="AH68" s="969"/>
      <c r="AI68" s="969"/>
      <c r="AJ68" s="969"/>
      <c r="AK68" s="969" t="s">
        <v>552</v>
      </c>
      <c r="AL68" s="969"/>
      <c r="AM68" s="969"/>
      <c r="AN68" s="969"/>
      <c r="AO68" s="969"/>
      <c r="AP68" s="969">
        <v>2185</v>
      </c>
      <c r="AQ68" s="969"/>
      <c r="AR68" s="969"/>
      <c r="AS68" s="969"/>
      <c r="AT68" s="969"/>
      <c r="AU68" s="969">
        <v>2185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554</v>
      </c>
      <c r="C69" s="962"/>
      <c r="D69" s="962"/>
      <c r="E69" s="962"/>
      <c r="F69" s="962"/>
      <c r="G69" s="962"/>
      <c r="H69" s="962"/>
      <c r="I69" s="962"/>
      <c r="J69" s="962"/>
      <c r="K69" s="962"/>
      <c r="L69" s="962"/>
      <c r="M69" s="962"/>
      <c r="N69" s="962"/>
      <c r="O69" s="962"/>
      <c r="P69" s="963"/>
      <c r="Q69" s="964">
        <v>6076</v>
      </c>
      <c r="R69" s="958"/>
      <c r="S69" s="958"/>
      <c r="T69" s="958"/>
      <c r="U69" s="958"/>
      <c r="V69" s="958">
        <v>5891</v>
      </c>
      <c r="W69" s="958"/>
      <c r="X69" s="958"/>
      <c r="Y69" s="958"/>
      <c r="Z69" s="958"/>
      <c r="AA69" s="958">
        <v>185</v>
      </c>
      <c r="AB69" s="958"/>
      <c r="AC69" s="958"/>
      <c r="AD69" s="958"/>
      <c r="AE69" s="958"/>
      <c r="AF69" s="958">
        <v>5846</v>
      </c>
      <c r="AG69" s="958"/>
      <c r="AH69" s="958"/>
      <c r="AI69" s="958"/>
      <c r="AJ69" s="958"/>
      <c r="AK69" s="958" t="s">
        <v>552</v>
      </c>
      <c r="AL69" s="958"/>
      <c r="AM69" s="958"/>
      <c r="AN69" s="958"/>
      <c r="AO69" s="958"/>
      <c r="AP69" s="958">
        <v>3341</v>
      </c>
      <c r="AQ69" s="958"/>
      <c r="AR69" s="958"/>
      <c r="AS69" s="958"/>
      <c r="AT69" s="958"/>
      <c r="AU69" s="958" t="s">
        <v>552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555</v>
      </c>
      <c r="C70" s="962"/>
      <c r="D70" s="962"/>
      <c r="E70" s="962"/>
      <c r="F70" s="962"/>
      <c r="G70" s="962"/>
      <c r="H70" s="962"/>
      <c r="I70" s="962"/>
      <c r="J70" s="962"/>
      <c r="K70" s="962"/>
      <c r="L70" s="962"/>
      <c r="M70" s="962"/>
      <c r="N70" s="962"/>
      <c r="O70" s="962"/>
      <c r="P70" s="963"/>
      <c r="Q70" s="964">
        <v>1192</v>
      </c>
      <c r="R70" s="958"/>
      <c r="S70" s="958"/>
      <c r="T70" s="958"/>
      <c r="U70" s="958"/>
      <c r="V70" s="958">
        <v>1071</v>
      </c>
      <c r="W70" s="958"/>
      <c r="X70" s="958"/>
      <c r="Y70" s="958"/>
      <c r="Z70" s="958"/>
      <c r="AA70" s="958">
        <v>121</v>
      </c>
      <c r="AB70" s="958"/>
      <c r="AC70" s="958"/>
      <c r="AD70" s="958"/>
      <c r="AE70" s="958"/>
      <c r="AF70" s="958">
        <v>121</v>
      </c>
      <c r="AG70" s="958"/>
      <c r="AH70" s="958"/>
      <c r="AI70" s="958"/>
      <c r="AJ70" s="958"/>
      <c r="AK70" s="958" t="s">
        <v>552</v>
      </c>
      <c r="AL70" s="958"/>
      <c r="AM70" s="958"/>
      <c r="AN70" s="958"/>
      <c r="AO70" s="958"/>
      <c r="AP70" s="958">
        <v>182</v>
      </c>
      <c r="AQ70" s="958"/>
      <c r="AR70" s="958"/>
      <c r="AS70" s="958"/>
      <c r="AT70" s="958"/>
      <c r="AU70" s="958">
        <v>81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556</v>
      </c>
      <c r="C71" s="962"/>
      <c r="D71" s="962"/>
      <c r="E71" s="962"/>
      <c r="F71" s="962"/>
      <c r="G71" s="962"/>
      <c r="H71" s="962"/>
      <c r="I71" s="962"/>
      <c r="J71" s="962"/>
      <c r="K71" s="962"/>
      <c r="L71" s="962"/>
      <c r="M71" s="962"/>
      <c r="N71" s="962"/>
      <c r="O71" s="962"/>
      <c r="P71" s="963"/>
      <c r="Q71" s="964">
        <v>4735</v>
      </c>
      <c r="R71" s="958"/>
      <c r="S71" s="958"/>
      <c r="T71" s="958"/>
      <c r="U71" s="958"/>
      <c r="V71" s="958">
        <v>4628</v>
      </c>
      <c r="W71" s="958"/>
      <c r="X71" s="958"/>
      <c r="Y71" s="958"/>
      <c r="Z71" s="958"/>
      <c r="AA71" s="958">
        <v>107</v>
      </c>
      <c r="AB71" s="958"/>
      <c r="AC71" s="958"/>
      <c r="AD71" s="958"/>
      <c r="AE71" s="958"/>
      <c r="AF71" s="958">
        <v>3160</v>
      </c>
      <c r="AG71" s="958"/>
      <c r="AH71" s="958"/>
      <c r="AI71" s="958"/>
      <c r="AJ71" s="958"/>
      <c r="AK71" s="958" t="s">
        <v>552</v>
      </c>
      <c r="AL71" s="958"/>
      <c r="AM71" s="958"/>
      <c r="AN71" s="958"/>
      <c r="AO71" s="958"/>
      <c r="AP71" s="958">
        <v>1893</v>
      </c>
      <c r="AQ71" s="958"/>
      <c r="AR71" s="958"/>
      <c r="AS71" s="958"/>
      <c r="AT71" s="958"/>
      <c r="AU71" s="958" t="s">
        <v>552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557</v>
      </c>
      <c r="C72" s="962"/>
      <c r="D72" s="962"/>
      <c r="E72" s="962"/>
      <c r="F72" s="962"/>
      <c r="G72" s="962"/>
      <c r="H72" s="962"/>
      <c r="I72" s="962"/>
      <c r="J72" s="962"/>
      <c r="K72" s="962"/>
      <c r="L72" s="962"/>
      <c r="M72" s="962"/>
      <c r="N72" s="962"/>
      <c r="O72" s="962"/>
      <c r="P72" s="963"/>
      <c r="Q72" s="964">
        <v>1443</v>
      </c>
      <c r="R72" s="958"/>
      <c r="S72" s="958"/>
      <c r="T72" s="958"/>
      <c r="U72" s="958"/>
      <c r="V72" s="958">
        <v>1264</v>
      </c>
      <c r="W72" s="958"/>
      <c r="X72" s="958"/>
      <c r="Y72" s="958"/>
      <c r="Z72" s="958"/>
      <c r="AA72" s="958">
        <v>179</v>
      </c>
      <c r="AB72" s="958"/>
      <c r="AC72" s="958"/>
      <c r="AD72" s="958"/>
      <c r="AE72" s="958"/>
      <c r="AF72" s="958">
        <v>176</v>
      </c>
      <c r="AG72" s="958"/>
      <c r="AH72" s="958"/>
      <c r="AI72" s="958"/>
      <c r="AJ72" s="958"/>
      <c r="AK72" s="958" t="s">
        <v>552</v>
      </c>
      <c r="AL72" s="958"/>
      <c r="AM72" s="958"/>
      <c r="AN72" s="958"/>
      <c r="AO72" s="958"/>
      <c r="AP72" s="958">
        <v>307</v>
      </c>
      <c r="AQ72" s="958"/>
      <c r="AR72" s="958"/>
      <c r="AS72" s="958"/>
      <c r="AT72" s="958"/>
      <c r="AU72" s="958" t="s">
        <v>552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558</v>
      </c>
      <c r="C73" s="962"/>
      <c r="D73" s="962"/>
      <c r="E73" s="962"/>
      <c r="F73" s="962"/>
      <c r="G73" s="962"/>
      <c r="H73" s="962"/>
      <c r="I73" s="962"/>
      <c r="J73" s="962"/>
      <c r="K73" s="962"/>
      <c r="L73" s="962"/>
      <c r="M73" s="962"/>
      <c r="N73" s="962"/>
      <c r="O73" s="962"/>
      <c r="P73" s="963"/>
      <c r="Q73" s="964">
        <v>22493</v>
      </c>
      <c r="R73" s="958"/>
      <c r="S73" s="958"/>
      <c r="T73" s="958"/>
      <c r="U73" s="958"/>
      <c r="V73" s="958">
        <v>18905</v>
      </c>
      <c r="W73" s="958"/>
      <c r="X73" s="958"/>
      <c r="Y73" s="958"/>
      <c r="Z73" s="958"/>
      <c r="AA73" s="958">
        <v>3589</v>
      </c>
      <c r="AB73" s="958"/>
      <c r="AC73" s="958"/>
      <c r="AD73" s="958"/>
      <c r="AE73" s="958"/>
      <c r="AF73" s="958">
        <v>3589</v>
      </c>
      <c r="AG73" s="958"/>
      <c r="AH73" s="958"/>
      <c r="AI73" s="958"/>
      <c r="AJ73" s="958"/>
      <c r="AK73" s="958">
        <v>216</v>
      </c>
      <c r="AL73" s="958"/>
      <c r="AM73" s="958"/>
      <c r="AN73" s="958"/>
      <c r="AO73" s="958"/>
      <c r="AP73" s="958" t="s">
        <v>552</v>
      </c>
      <c r="AQ73" s="958"/>
      <c r="AR73" s="958"/>
      <c r="AS73" s="958"/>
      <c r="AT73" s="958"/>
      <c r="AU73" s="958" t="s">
        <v>552</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559</v>
      </c>
      <c r="C74" s="962"/>
      <c r="D74" s="962"/>
      <c r="E74" s="962"/>
      <c r="F74" s="962"/>
      <c r="G74" s="962"/>
      <c r="H74" s="962"/>
      <c r="I74" s="962"/>
      <c r="J74" s="962"/>
      <c r="K74" s="962"/>
      <c r="L74" s="962"/>
      <c r="M74" s="962"/>
      <c r="N74" s="962"/>
      <c r="O74" s="962"/>
      <c r="P74" s="963"/>
      <c r="Q74" s="964">
        <v>187</v>
      </c>
      <c r="R74" s="958"/>
      <c r="S74" s="958"/>
      <c r="T74" s="958"/>
      <c r="U74" s="958"/>
      <c r="V74" s="958">
        <v>162</v>
      </c>
      <c r="W74" s="958"/>
      <c r="X74" s="958"/>
      <c r="Y74" s="958"/>
      <c r="Z74" s="958"/>
      <c r="AA74" s="958">
        <v>26</v>
      </c>
      <c r="AB74" s="958"/>
      <c r="AC74" s="958"/>
      <c r="AD74" s="958"/>
      <c r="AE74" s="958"/>
      <c r="AF74" s="958">
        <v>26</v>
      </c>
      <c r="AG74" s="958"/>
      <c r="AH74" s="958"/>
      <c r="AI74" s="958"/>
      <c r="AJ74" s="958"/>
      <c r="AK74" s="958" t="s">
        <v>552</v>
      </c>
      <c r="AL74" s="958"/>
      <c r="AM74" s="958"/>
      <c r="AN74" s="958"/>
      <c r="AO74" s="958"/>
      <c r="AP74" s="958" t="s">
        <v>552</v>
      </c>
      <c r="AQ74" s="958"/>
      <c r="AR74" s="958"/>
      <c r="AS74" s="958"/>
      <c r="AT74" s="958"/>
      <c r="AU74" s="958" t="s">
        <v>552</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560</v>
      </c>
      <c r="C75" s="962"/>
      <c r="D75" s="962"/>
      <c r="E75" s="962"/>
      <c r="F75" s="962"/>
      <c r="G75" s="962"/>
      <c r="H75" s="962"/>
      <c r="I75" s="962"/>
      <c r="J75" s="962"/>
      <c r="K75" s="962"/>
      <c r="L75" s="962"/>
      <c r="M75" s="962"/>
      <c r="N75" s="962"/>
      <c r="O75" s="962"/>
      <c r="P75" s="963"/>
      <c r="Q75" s="965">
        <v>104</v>
      </c>
      <c r="R75" s="966"/>
      <c r="S75" s="966"/>
      <c r="T75" s="966"/>
      <c r="U75" s="967"/>
      <c r="V75" s="968">
        <v>94</v>
      </c>
      <c r="W75" s="966"/>
      <c r="X75" s="966"/>
      <c r="Y75" s="966"/>
      <c r="Z75" s="967"/>
      <c r="AA75" s="968">
        <v>10</v>
      </c>
      <c r="AB75" s="966"/>
      <c r="AC75" s="966"/>
      <c r="AD75" s="966"/>
      <c r="AE75" s="967"/>
      <c r="AF75" s="968">
        <v>10</v>
      </c>
      <c r="AG75" s="966"/>
      <c r="AH75" s="966"/>
      <c r="AI75" s="966"/>
      <c r="AJ75" s="967"/>
      <c r="AK75" s="968">
        <v>1</v>
      </c>
      <c r="AL75" s="966"/>
      <c r="AM75" s="966"/>
      <c r="AN75" s="966"/>
      <c r="AO75" s="967"/>
      <c r="AP75" s="968" t="s">
        <v>552</v>
      </c>
      <c r="AQ75" s="966"/>
      <c r="AR75" s="966"/>
      <c r="AS75" s="966"/>
      <c r="AT75" s="967"/>
      <c r="AU75" s="968" t="s">
        <v>552</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561</v>
      </c>
      <c r="C76" s="962"/>
      <c r="D76" s="962"/>
      <c r="E76" s="962"/>
      <c r="F76" s="962"/>
      <c r="G76" s="962"/>
      <c r="H76" s="962"/>
      <c r="I76" s="962"/>
      <c r="J76" s="962"/>
      <c r="K76" s="962"/>
      <c r="L76" s="962"/>
      <c r="M76" s="962"/>
      <c r="N76" s="962"/>
      <c r="O76" s="962"/>
      <c r="P76" s="963"/>
      <c r="Q76" s="965">
        <v>100</v>
      </c>
      <c r="R76" s="966"/>
      <c r="S76" s="966"/>
      <c r="T76" s="966"/>
      <c r="U76" s="967"/>
      <c r="V76" s="968">
        <v>62</v>
      </c>
      <c r="W76" s="966"/>
      <c r="X76" s="966"/>
      <c r="Y76" s="966"/>
      <c r="Z76" s="967"/>
      <c r="AA76" s="968">
        <v>37</v>
      </c>
      <c r="AB76" s="966"/>
      <c r="AC76" s="966"/>
      <c r="AD76" s="966"/>
      <c r="AE76" s="967"/>
      <c r="AF76" s="968">
        <v>37</v>
      </c>
      <c r="AG76" s="966"/>
      <c r="AH76" s="966"/>
      <c r="AI76" s="966"/>
      <c r="AJ76" s="967"/>
      <c r="AK76" s="968" t="s">
        <v>552</v>
      </c>
      <c r="AL76" s="966"/>
      <c r="AM76" s="966"/>
      <c r="AN76" s="966"/>
      <c r="AO76" s="967"/>
      <c r="AP76" s="968" t="s">
        <v>552</v>
      </c>
      <c r="AQ76" s="966"/>
      <c r="AR76" s="966"/>
      <c r="AS76" s="966"/>
      <c r="AT76" s="967"/>
      <c r="AU76" s="968" t="s">
        <v>552</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562</v>
      </c>
      <c r="C77" s="962"/>
      <c r="D77" s="962"/>
      <c r="E77" s="962"/>
      <c r="F77" s="962"/>
      <c r="G77" s="962"/>
      <c r="H77" s="962"/>
      <c r="I77" s="962"/>
      <c r="J77" s="962"/>
      <c r="K77" s="962"/>
      <c r="L77" s="962"/>
      <c r="M77" s="962"/>
      <c r="N77" s="962"/>
      <c r="O77" s="962"/>
      <c r="P77" s="963"/>
      <c r="Q77" s="965">
        <v>2922</v>
      </c>
      <c r="R77" s="966"/>
      <c r="S77" s="966"/>
      <c r="T77" s="966"/>
      <c r="U77" s="967"/>
      <c r="V77" s="968">
        <v>2446</v>
      </c>
      <c r="W77" s="966"/>
      <c r="X77" s="966"/>
      <c r="Y77" s="966"/>
      <c r="Z77" s="967"/>
      <c r="AA77" s="968">
        <v>476</v>
      </c>
      <c r="AB77" s="966"/>
      <c r="AC77" s="966"/>
      <c r="AD77" s="966"/>
      <c r="AE77" s="967"/>
      <c r="AF77" s="968">
        <v>476</v>
      </c>
      <c r="AG77" s="966"/>
      <c r="AH77" s="966"/>
      <c r="AI77" s="966"/>
      <c r="AJ77" s="967"/>
      <c r="AK77" s="968">
        <v>58</v>
      </c>
      <c r="AL77" s="966"/>
      <c r="AM77" s="966"/>
      <c r="AN77" s="966"/>
      <c r="AO77" s="967"/>
      <c r="AP77" s="968" t="s">
        <v>552</v>
      </c>
      <c r="AQ77" s="966"/>
      <c r="AR77" s="966"/>
      <c r="AS77" s="966"/>
      <c r="AT77" s="967"/>
      <c r="AU77" s="968" t="s">
        <v>552</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563</v>
      </c>
      <c r="C78" s="962"/>
      <c r="D78" s="962"/>
      <c r="E78" s="962"/>
      <c r="F78" s="962"/>
      <c r="G78" s="962"/>
      <c r="H78" s="962"/>
      <c r="I78" s="962"/>
      <c r="J78" s="962"/>
      <c r="K78" s="962"/>
      <c r="L78" s="962"/>
      <c r="M78" s="962"/>
      <c r="N78" s="962"/>
      <c r="O78" s="962"/>
      <c r="P78" s="963"/>
      <c r="Q78" s="964">
        <v>758421</v>
      </c>
      <c r="R78" s="958"/>
      <c r="S78" s="958"/>
      <c r="T78" s="958"/>
      <c r="U78" s="958"/>
      <c r="V78" s="958">
        <v>750353</v>
      </c>
      <c r="W78" s="958"/>
      <c r="X78" s="958"/>
      <c r="Y78" s="958"/>
      <c r="Z78" s="958"/>
      <c r="AA78" s="958">
        <v>8067</v>
      </c>
      <c r="AB78" s="958"/>
      <c r="AC78" s="958"/>
      <c r="AD78" s="958"/>
      <c r="AE78" s="958"/>
      <c r="AF78" s="958">
        <v>8067</v>
      </c>
      <c r="AG78" s="958"/>
      <c r="AH78" s="958"/>
      <c r="AI78" s="958"/>
      <c r="AJ78" s="958"/>
      <c r="AK78" s="958">
        <v>4245</v>
      </c>
      <c r="AL78" s="958"/>
      <c r="AM78" s="958"/>
      <c r="AN78" s="958"/>
      <c r="AO78" s="958"/>
      <c r="AP78" s="958" t="s">
        <v>552</v>
      </c>
      <c r="AQ78" s="958"/>
      <c r="AR78" s="958"/>
      <c r="AS78" s="958"/>
      <c r="AT78" s="958"/>
      <c r="AU78" s="958" t="s">
        <v>552</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21711</v>
      </c>
      <c r="AG88" s="946"/>
      <c r="AH88" s="946"/>
      <c r="AI88" s="946"/>
      <c r="AJ88" s="946"/>
      <c r="AK88" s="950"/>
      <c r="AL88" s="950"/>
      <c r="AM88" s="950"/>
      <c r="AN88" s="950"/>
      <c r="AO88" s="950"/>
      <c r="AP88" s="946">
        <v>7908</v>
      </c>
      <c r="AQ88" s="946"/>
      <c r="AR88" s="946"/>
      <c r="AS88" s="946"/>
      <c r="AT88" s="946"/>
      <c r="AU88" s="946">
        <v>2266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1408</v>
      </c>
      <c r="CS102" s="940"/>
      <c r="CT102" s="940"/>
      <c r="CU102" s="940"/>
      <c r="CV102" s="941"/>
      <c r="CW102" s="939">
        <v>361</v>
      </c>
      <c r="CX102" s="940"/>
      <c r="CY102" s="940"/>
      <c r="CZ102" s="940"/>
      <c r="DA102" s="941"/>
      <c r="DB102" s="939">
        <v>3727</v>
      </c>
      <c r="DC102" s="940"/>
      <c r="DD102" s="940"/>
      <c r="DE102" s="940"/>
      <c r="DF102" s="941"/>
      <c r="DG102" s="939" t="s">
        <v>552</v>
      </c>
      <c r="DH102" s="940"/>
      <c r="DI102" s="940"/>
      <c r="DJ102" s="940"/>
      <c r="DK102" s="941"/>
      <c r="DL102" s="939" t="s">
        <v>552</v>
      </c>
      <c r="DM102" s="940"/>
      <c r="DN102" s="940"/>
      <c r="DO102" s="940"/>
      <c r="DP102" s="941"/>
      <c r="DQ102" s="939" t="s">
        <v>552</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2268677</v>
      </c>
      <c r="AB110" s="876"/>
      <c r="AC110" s="876"/>
      <c r="AD110" s="876"/>
      <c r="AE110" s="877"/>
      <c r="AF110" s="878">
        <v>2432199</v>
      </c>
      <c r="AG110" s="876"/>
      <c r="AH110" s="876"/>
      <c r="AI110" s="876"/>
      <c r="AJ110" s="877"/>
      <c r="AK110" s="878">
        <v>2655795</v>
      </c>
      <c r="AL110" s="876"/>
      <c r="AM110" s="876"/>
      <c r="AN110" s="876"/>
      <c r="AO110" s="877"/>
      <c r="AP110" s="879">
        <v>21.4</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21762446</v>
      </c>
      <c r="BR110" s="829"/>
      <c r="BS110" s="829"/>
      <c r="BT110" s="829"/>
      <c r="BU110" s="829"/>
      <c r="BV110" s="829">
        <v>23626305</v>
      </c>
      <c r="BW110" s="829"/>
      <c r="BX110" s="829"/>
      <c r="BY110" s="829"/>
      <c r="BZ110" s="829"/>
      <c r="CA110" s="829">
        <v>23656996</v>
      </c>
      <c r="CB110" s="829"/>
      <c r="CC110" s="829"/>
      <c r="CD110" s="829"/>
      <c r="CE110" s="829"/>
      <c r="CF110" s="853">
        <v>190.9</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3776759</v>
      </c>
      <c r="BR112" s="804"/>
      <c r="BS112" s="804"/>
      <c r="BT112" s="804"/>
      <c r="BU112" s="804"/>
      <c r="BV112" s="804">
        <v>3447636</v>
      </c>
      <c r="BW112" s="804"/>
      <c r="BX112" s="804"/>
      <c r="BY112" s="804"/>
      <c r="BZ112" s="804"/>
      <c r="CA112" s="804">
        <v>3137517</v>
      </c>
      <c r="CB112" s="804"/>
      <c r="CC112" s="804"/>
      <c r="CD112" s="804"/>
      <c r="CE112" s="804"/>
      <c r="CF112" s="862">
        <v>25.3</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266490</v>
      </c>
      <c r="AB113" s="906"/>
      <c r="AC113" s="906"/>
      <c r="AD113" s="906"/>
      <c r="AE113" s="907"/>
      <c r="AF113" s="908">
        <v>262926</v>
      </c>
      <c r="AG113" s="906"/>
      <c r="AH113" s="906"/>
      <c r="AI113" s="906"/>
      <c r="AJ113" s="907"/>
      <c r="AK113" s="908">
        <v>258117</v>
      </c>
      <c r="AL113" s="906"/>
      <c r="AM113" s="906"/>
      <c r="AN113" s="906"/>
      <c r="AO113" s="907"/>
      <c r="AP113" s="909">
        <v>2.1</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927323</v>
      </c>
      <c r="BR113" s="804"/>
      <c r="BS113" s="804"/>
      <c r="BT113" s="804"/>
      <c r="BU113" s="804"/>
      <c r="BV113" s="804">
        <v>926521</v>
      </c>
      <c r="BW113" s="804"/>
      <c r="BX113" s="804"/>
      <c r="BY113" s="804"/>
      <c r="BZ113" s="804"/>
      <c r="CA113" s="804">
        <v>830316</v>
      </c>
      <c r="CB113" s="804"/>
      <c r="CC113" s="804"/>
      <c r="CD113" s="804"/>
      <c r="CE113" s="804"/>
      <c r="CF113" s="862">
        <v>6.7</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105549</v>
      </c>
      <c r="AB114" s="767"/>
      <c r="AC114" s="767"/>
      <c r="AD114" s="767"/>
      <c r="AE114" s="768"/>
      <c r="AF114" s="769">
        <v>119528</v>
      </c>
      <c r="AG114" s="767"/>
      <c r="AH114" s="767"/>
      <c r="AI114" s="767"/>
      <c r="AJ114" s="768"/>
      <c r="AK114" s="769">
        <v>110346</v>
      </c>
      <c r="AL114" s="767"/>
      <c r="AM114" s="767"/>
      <c r="AN114" s="767"/>
      <c r="AO114" s="768"/>
      <c r="AP114" s="811">
        <v>0.9</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2990411</v>
      </c>
      <c r="BR114" s="804"/>
      <c r="BS114" s="804"/>
      <c r="BT114" s="804"/>
      <c r="BU114" s="804"/>
      <c r="BV114" s="804">
        <v>2745041</v>
      </c>
      <c r="BW114" s="804"/>
      <c r="BX114" s="804"/>
      <c r="BY114" s="804"/>
      <c r="BZ114" s="804"/>
      <c r="CA114" s="804">
        <v>2597309</v>
      </c>
      <c r="CB114" s="804"/>
      <c r="CC114" s="804"/>
      <c r="CD114" s="804"/>
      <c r="CE114" s="804"/>
      <c r="CF114" s="862">
        <v>21</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2640716</v>
      </c>
      <c r="AB117" s="890"/>
      <c r="AC117" s="890"/>
      <c r="AD117" s="890"/>
      <c r="AE117" s="891"/>
      <c r="AF117" s="892">
        <v>2814653</v>
      </c>
      <c r="AG117" s="890"/>
      <c r="AH117" s="890"/>
      <c r="AI117" s="890"/>
      <c r="AJ117" s="891"/>
      <c r="AK117" s="892">
        <v>3024258</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29456939</v>
      </c>
      <c r="BR119" s="832"/>
      <c r="BS119" s="832"/>
      <c r="BT119" s="832"/>
      <c r="BU119" s="832"/>
      <c r="BV119" s="832">
        <v>30745503</v>
      </c>
      <c r="BW119" s="832"/>
      <c r="BX119" s="832"/>
      <c r="BY119" s="832"/>
      <c r="BZ119" s="832"/>
      <c r="CA119" s="832">
        <v>30222138</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16450419</v>
      </c>
      <c r="BR120" s="829"/>
      <c r="BS120" s="829"/>
      <c r="BT120" s="829"/>
      <c r="BU120" s="829"/>
      <c r="BV120" s="829">
        <v>16969172</v>
      </c>
      <c r="BW120" s="829"/>
      <c r="BX120" s="829"/>
      <c r="BY120" s="829"/>
      <c r="BZ120" s="829"/>
      <c r="CA120" s="829">
        <v>16032667</v>
      </c>
      <c r="CB120" s="829"/>
      <c r="CC120" s="829"/>
      <c r="CD120" s="829"/>
      <c r="CE120" s="829"/>
      <c r="CF120" s="853">
        <v>129.4</v>
      </c>
      <c r="CG120" s="854"/>
      <c r="CH120" s="854"/>
      <c r="CI120" s="854"/>
      <c r="CJ120" s="854"/>
      <c r="CK120" s="855" t="s">
        <v>447</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1980783</v>
      </c>
      <c r="DH120" s="829"/>
      <c r="DI120" s="829"/>
      <c r="DJ120" s="829"/>
      <c r="DK120" s="829"/>
      <c r="DL120" s="829">
        <v>1784216</v>
      </c>
      <c r="DM120" s="829"/>
      <c r="DN120" s="829"/>
      <c r="DO120" s="829"/>
      <c r="DP120" s="829"/>
      <c r="DQ120" s="829">
        <v>1583942</v>
      </c>
      <c r="DR120" s="829"/>
      <c r="DS120" s="829"/>
      <c r="DT120" s="829"/>
      <c r="DU120" s="829"/>
      <c r="DV120" s="830">
        <v>12.8</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313839</v>
      </c>
      <c r="BR121" s="804"/>
      <c r="BS121" s="804"/>
      <c r="BT121" s="804"/>
      <c r="BU121" s="804"/>
      <c r="BV121" s="804">
        <v>1245525</v>
      </c>
      <c r="BW121" s="804"/>
      <c r="BX121" s="804"/>
      <c r="BY121" s="804"/>
      <c r="BZ121" s="804"/>
      <c r="CA121" s="804">
        <v>2021216</v>
      </c>
      <c r="CB121" s="804"/>
      <c r="CC121" s="804"/>
      <c r="CD121" s="804"/>
      <c r="CE121" s="804"/>
      <c r="CF121" s="862">
        <v>16.3</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1795976</v>
      </c>
      <c r="DH121" s="804"/>
      <c r="DI121" s="804"/>
      <c r="DJ121" s="804"/>
      <c r="DK121" s="804"/>
      <c r="DL121" s="804">
        <v>1663420</v>
      </c>
      <c r="DM121" s="804"/>
      <c r="DN121" s="804"/>
      <c r="DO121" s="804"/>
      <c r="DP121" s="804"/>
      <c r="DQ121" s="804">
        <v>1522644</v>
      </c>
      <c r="DR121" s="804"/>
      <c r="DS121" s="804"/>
      <c r="DT121" s="804"/>
      <c r="DU121" s="804"/>
      <c r="DV121" s="781">
        <v>12.3</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19531367</v>
      </c>
      <c r="BR122" s="832"/>
      <c r="BS122" s="832"/>
      <c r="BT122" s="832"/>
      <c r="BU122" s="832"/>
      <c r="BV122" s="832">
        <v>19951950</v>
      </c>
      <c r="BW122" s="832"/>
      <c r="BX122" s="832"/>
      <c r="BY122" s="832"/>
      <c r="BZ122" s="832"/>
      <c r="CA122" s="832">
        <v>21458005</v>
      </c>
      <c r="CB122" s="832"/>
      <c r="CC122" s="832"/>
      <c r="CD122" s="832"/>
      <c r="CE122" s="832"/>
      <c r="CF122" s="833">
        <v>173.1</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v>40900</v>
      </c>
      <c r="DH122" s="804"/>
      <c r="DI122" s="804"/>
      <c r="DJ122" s="804"/>
      <c r="DK122" s="804"/>
      <c r="DL122" s="804">
        <v>35916</v>
      </c>
      <c r="DM122" s="804"/>
      <c r="DN122" s="804"/>
      <c r="DO122" s="804"/>
      <c r="DP122" s="804"/>
      <c r="DQ122" s="804">
        <v>30931</v>
      </c>
      <c r="DR122" s="804"/>
      <c r="DS122" s="804"/>
      <c r="DT122" s="804"/>
      <c r="DU122" s="804"/>
      <c r="DV122" s="781">
        <v>0.2</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36295625</v>
      </c>
      <c r="BR123" s="820"/>
      <c r="BS123" s="820"/>
      <c r="BT123" s="820"/>
      <c r="BU123" s="820"/>
      <c r="BV123" s="820">
        <v>38166647</v>
      </c>
      <c r="BW123" s="820"/>
      <c r="BX123" s="820"/>
      <c r="BY123" s="820"/>
      <c r="BZ123" s="820"/>
      <c r="CA123" s="820">
        <v>39511888</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51763</v>
      </c>
      <c r="AB128" s="788"/>
      <c r="AC128" s="788"/>
      <c r="AD128" s="788"/>
      <c r="AE128" s="789"/>
      <c r="AF128" s="790">
        <v>42194</v>
      </c>
      <c r="AG128" s="788"/>
      <c r="AH128" s="788"/>
      <c r="AI128" s="788"/>
      <c r="AJ128" s="789"/>
      <c r="AK128" s="790">
        <v>69652</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12.82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14497526</v>
      </c>
      <c r="AB129" s="767"/>
      <c r="AC129" s="767"/>
      <c r="AD129" s="767"/>
      <c r="AE129" s="768"/>
      <c r="AF129" s="769">
        <v>14202714</v>
      </c>
      <c r="AG129" s="767"/>
      <c r="AH129" s="767"/>
      <c r="AI129" s="767"/>
      <c r="AJ129" s="768"/>
      <c r="AK129" s="769">
        <v>14431154</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17.82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1989515</v>
      </c>
      <c r="AB130" s="767"/>
      <c r="AC130" s="767"/>
      <c r="AD130" s="767"/>
      <c r="AE130" s="768"/>
      <c r="AF130" s="769">
        <v>2019952</v>
      </c>
      <c r="AG130" s="767"/>
      <c r="AH130" s="767"/>
      <c r="AI130" s="767"/>
      <c r="AJ130" s="768"/>
      <c r="AK130" s="769">
        <v>2036598</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6.1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12508011</v>
      </c>
      <c r="AB131" s="751"/>
      <c r="AC131" s="751"/>
      <c r="AD131" s="751"/>
      <c r="AE131" s="752"/>
      <c r="AF131" s="753">
        <v>12182762</v>
      </c>
      <c r="AG131" s="751"/>
      <c r="AH131" s="751"/>
      <c r="AI131" s="751"/>
      <c r="AJ131" s="752"/>
      <c r="AK131" s="753">
        <v>12394556</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4.7924326260000001</v>
      </c>
      <c r="AB132" s="732"/>
      <c r="AC132" s="732"/>
      <c r="AD132" s="732"/>
      <c r="AE132" s="733"/>
      <c r="AF132" s="734">
        <v>6.1768177040000003</v>
      </c>
      <c r="AG132" s="732"/>
      <c r="AH132" s="732"/>
      <c r="AI132" s="732"/>
      <c r="AJ132" s="733"/>
      <c r="AK132" s="734">
        <v>7.406542033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6.6</v>
      </c>
      <c r="AB133" s="711"/>
      <c r="AC133" s="711"/>
      <c r="AD133" s="711"/>
      <c r="AE133" s="712"/>
      <c r="AF133" s="710">
        <v>5.8</v>
      </c>
      <c r="AG133" s="711"/>
      <c r="AH133" s="711"/>
      <c r="AI133" s="711"/>
      <c r="AJ133" s="712"/>
      <c r="AK133" s="710">
        <v>6.1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Ufgfcr2kxCyl0oibhULUFANAW38tibxwKOe54wzMlD6lg/vB1Be2VtgTxOSze5FmKAqXlUal2PnOWoXXD/AqA==" saltValue="9MG6jTTqmHgnJCyhhEE3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FjOUm1SD75PEiHR68Uti5fawTUxXbPie9Pkywk6hzguF8U6/2y4sKwVG72noNIoGqVNIq9ckD3w0VAIUYF3EQ==" saltValue="TJXi9Y2yn9sTGaOcDPRY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Pl0SpRH9Y857MCkxiIHF7ORCtcRKeFw60sQPIx7a9PhscdmBXrxY4H3ruRCSTMi29PrNZGRhyfeF4j33jpPeQ==" saltValue="CrMR6QJ9hFdNKol5XCcNa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4108483</v>
      </c>
      <c r="AP9" s="274">
        <v>84940</v>
      </c>
      <c r="AQ9" s="275">
        <v>107616</v>
      </c>
      <c r="AR9" s="276">
        <v>-21.1</v>
      </c>
    </row>
    <row r="10" spans="1:46" ht="13.5" customHeight="1" x14ac:dyDescent="0.15">
      <c r="A10" s="259"/>
      <c r="AK10" s="1117" t="s">
        <v>486</v>
      </c>
      <c r="AL10" s="1118"/>
      <c r="AM10" s="1118"/>
      <c r="AN10" s="1119"/>
      <c r="AO10" s="277">
        <v>766577</v>
      </c>
      <c r="AP10" s="277">
        <v>15849</v>
      </c>
      <c r="AQ10" s="278">
        <v>10095</v>
      </c>
      <c r="AR10" s="279">
        <v>57</v>
      </c>
    </row>
    <row r="11" spans="1:46" ht="13.5" customHeight="1" x14ac:dyDescent="0.15">
      <c r="A11" s="259"/>
      <c r="AK11" s="1117" t="s">
        <v>487</v>
      </c>
      <c r="AL11" s="1118"/>
      <c r="AM11" s="1118"/>
      <c r="AN11" s="1119"/>
      <c r="AO11" s="277" t="s">
        <v>488</v>
      </c>
      <c r="AP11" s="277" t="s">
        <v>488</v>
      </c>
      <c r="AQ11" s="278">
        <v>1704</v>
      </c>
      <c r="AR11" s="279" t="s">
        <v>488</v>
      </c>
    </row>
    <row r="12" spans="1:46" ht="13.5" customHeight="1" x14ac:dyDescent="0.15">
      <c r="A12" s="259"/>
      <c r="AK12" s="1117" t="s">
        <v>489</v>
      </c>
      <c r="AL12" s="1118"/>
      <c r="AM12" s="1118"/>
      <c r="AN12" s="1119"/>
      <c r="AO12" s="277" t="s">
        <v>488</v>
      </c>
      <c r="AP12" s="277" t="s">
        <v>488</v>
      </c>
      <c r="AQ12" s="278">
        <v>7</v>
      </c>
      <c r="AR12" s="279" t="s">
        <v>488</v>
      </c>
    </row>
    <row r="13" spans="1:46" ht="13.5" customHeight="1" x14ac:dyDescent="0.15">
      <c r="A13" s="259"/>
      <c r="AK13" s="1117" t="s">
        <v>490</v>
      </c>
      <c r="AL13" s="1118"/>
      <c r="AM13" s="1118"/>
      <c r="AN13" s="1119"/>
      <c r="AO13" s="277">
        <v>218691</v>
      </c>
      <c r="AP13" s="277">
        <v>4521</v>
      </c>
      <c r="AQ13" s="278">
        <v>4110</v>
      </c>
      <c r="AR13" s="279">
        <v>10</v>
      </c>
    </row>
    <row r="14" spans="1:46" ht="13.5" customHeight="1" x14ac:dyDescent="0.15">
      <c r="A14" s="259"/>
      <c r="AK14" s="1117" t="s">
        <v>491</v>
      </c>
      <c r="AL14" s="1118"/>
      <c r="AM14" s="1118"/>
      <c r="AN14" s="1119"/>
      <c r="AO14" s="277">
        <v>213696</v>
      </c>
      <c r="AP14" s="277">
        <v>4418</v>
      </c>
      <c r="AQ14" s="278">
        <v>2451</v>
      </c>
      <c r="AR14" s="279">
        <v>80.3</v>
      </c>
    </row>
    <row r="15" spans="1:46" ht="13.5" customHeight="1" x14ac:dyDescent="0.15">
      <c r="A15" s="259"/>
      <c r="AK15" s="1120" t="s">
        <v>492</v>
      </c>
      <c r="AL15" s="1121"/>
      <c r="AM15" s="1121"/>
      <c r="AN15" s="1122"/>
      <c r="AO15" s="277">
        <v>-403485</v>
      </c>
      <c r="AP15" s="277">
        <v>-8342</v>
      </c>
      <c r="AQ15" s="278">
        <v>-6399</v>
      </c>
      <c r="AR15" s="279">
        <v>30.4</v>
      </c>
    </row>
    <row r="16" spans="1:46" x14ac:dyDescent="0.15">
      <c r="A16" s="259"/>
      <c r="AK16" s="1120" t="s">
        <v>177</v>
      </c>
      <c r="AL16" s="1121"/>
      <c r="AM16" s="1121"/>
      <c r="AN16" s="1122"/>
      <c r="AO16" s="277">
        <v>4903962</v>
      </c>
      <c r="AP16" s="277">
        <v>101386</v>
      </c>
      <c r="AQ16" s="278">
        <v>119584</v>
      </c>
      <c r="AR16" s="279">
        <v>-15.2</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8.5399999999999991</v>
      </c>
      <c r="AP21" s="290">
        <v>10.86</v>
      </c>
      <c r="AQ21" s="291">
        <v>-2.3199999999999998</v>
      </c>
      <c r="AS21" s="292"/>
      <c r="AT21" s="288"/>
    </row>
    <row r="22" spans="1:46" s="260" customFormat="1" x14ac:dyDescent="0.15">
      <c r="A22" s="288"/>
      <c r="AK22" s="1123" t="s">
        <v>498</v>
      </c>
      <c r="AL22" s="1124"/>
      <c r="AM22" s="1124"/>
      <c r="AN22" s="1125"/>
      <c r="AO22" s="293">
        <v>101.1</v>
      </c>
      <c r="AP22" s="294">
        <v>97.3</v>
      </c>
      <c r="AQ22" s="295">
        <v>3.8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2655795</v>
      </c>
      <c r="AP32" s="303">
        <v>54907</v>
      </c>
      <c r="AQ32" s="304">
        <v>75090</v>
      </c>
      <c r="AR32" s="305">
        <v>-26.9</v>
      </c>
    </row>
    <row r="33" spans="1:46" ht="13.5" customHeight="1" x14ac:dyDescent="0.15">
      <c r="A33" s="259"/>
      <c r="AK33" s="1107" t="s">
        <v>503</v>
      </c>
      <c r="AL33" s="1108"/>
      <c r="AM33" s="1108"/>
      <c r="AN33" s="1109"/>
      <c r="AO33" s="303" t="s">
        <v>488</v>
      </c>
      <c r="AP33" s="303" t="s">
        <v>488</v>
      </c>
      <c r="AQ33" s="304" t="s">
        <v>488</v>
      </c>
      <c r="AR33" s="305" t="s">
        <v>488</v>
      </c>
    </row>
    <row r="34" spans="1:46" ht="27" customHeight="1" x14ac:dyDescent="0.15">
      <c r="A34" s="259"/>
      <c r="AK34" s="1107" t="s">
        <v>504</v>
      </c>
      <c r="AL34" s="1108"/>
      <c r="AM34" s="1108"/>
      <c r="AN34" s="1109"/>
      <c r="AO34" s="303" t="s">
        <v>488</v>
      </c>
      <c r="AP34" s="303" t="s">
        <v>488</v>
      </c>
      <c r="AQ34" s="304">
        <v>1</v>
      </c>
      <c r="AR34" s="305" t="s">
        <v>488</v>
      </c>
    </row>
    <row r="35" spans="1:46" ht="27" customHeight="1" x14ac:dyDescent="0.15">
      <c r="A35" s="259"/>
      <c r="AK35" s="1107" t="s">
        <v>505</v>
      </c>
      <c r="AL35" s="1108"/>
      <c r="AM35" s="1108"/>
      <c r="AN35" s="1109"/>
      <c r="AO35" s="303">
        <v>258117</v>
      </c>
      <c r="AP35" s="303">
        <v>5336</v>
      </c>
      <c r="AQ35" s="304">
        <v>17211</v>
      </c>
      <c r="AR35" s="305">
        <v>-69</v>
      </c>
    </row>
    <row r="36" spans="1:46" ht="27" customHeight="1" x14ac:dyDescent="0.15">
      <c r="A36" s="259"/>
      <c r="AK36" s="1107" t="s">
        <v>506</v>
      </c>
      <c r="AL36" s="1108"/>
      <c r="AM36" s="1108"/>
      <c r="AN36" s="1109"/>
      <c r="AO36" s="303">
        <v>110346</v>
      </c>
      <c r="AP36" s="303">
        <v>2281</v>
      </c>
      <c r="AQ36" s="304">
        <v>2478</v>
      </c>
      <c r="AR36" s="305">
        <v>-7.9</v>
      </c>
    </row>
    <row r="37" spans="1:46" ht="13.5" customHeight="1" x14ac:dyDescent="0.15">
      <c r="A37" s="259"/>
      <c r="AK37" s="1107" t="s">
        <v>507</v>
      </c>
      <c r="AL37" s="1108"/>
      <c r="AM37" s="1108"/>
      <c r="AN37" s="1109"/>
      <c r="AO37" s="303" t="s">
        <v>488</v>
      </c>
      <c r="AP37" s="303" t="s">
        <v>488</v>
      </c>
      <c r="AQ37" s="304">
        <v>654</v>
      </c>
      <c r="AR37" s="305" t="s">
        <v>488</v>
      </c>
    </row>
    <row r="38" spans="1:46" ht="27" customHeight="1" x14ac:dyDescent="0.15">
      <c r="A38" s="259"/>
      <c r="AK38" s="1110" t="s">
        <v>508</v>
      </c>
      <c r="AL38" s="1111"/>
      <c r="AM38" s="1111"/>
      <c r="AN38" s="1112"/>
      <c r="AO38" s="306" t="s">
        <v>488</v>
      </c>
      <c r="AP38" s="306" t="s">
        <v>488</v>
      </c>
      <c r="AQ38" s="307">
        <v>4</v>
      </c>
      <c r="AR38" s="295" t="s">
        <v>488</v>
      </c>
      <c r="AS38" s="302"/>
    </row>
    <row r="39" spans="1:46" x14ac:dyDescent="0.15">
      <c r="A39" s="259"/>
      <c r="AK39" s="1110" t="s">
        <v>509</v>
      </c>
      <c r="AL39" s="1111"/>
      <c r="AM39" s="1111"/>
      <c r="AN39" s="1112"/>
      <c r="AO39" s="303">
        <v>-69652</v>
      </c>
      <c r="AP39" s="303">
        <v>-1440</v>
      </c>
      <c r="AQ39" s="304">
        <v>-3502</v>
      </c>
      <c r="AR39" s="305">
        <v>-58.9</v>
      </c>
      <c r="AS39" s="302"/>
    </row>
    <row r="40" spans="1:46" ht="27" customHeight="1" x14ac:dyDescent="0.15">
      <c r="A40" s="259"/>
      <c r="AK40" s="1107" t="s">
        <v>510</v>
      </c>
      <c r="AL40" s="1108"/>
      <c r="AM40" s="1108"/>
      <c r="AN40" s="1109"/>
      <c r="AO40" s="303">
        <v>-2036598</v>
      </c>
      <c r="AP40" s="303">
        <v>-42105</v>
      </c>
      <c r="AQ40" s="304">
        <v>-63750</v>
      </c>
      <c r="AR40" s="305">
        <v>-34</v>
      </c>
      <c r="AS40" s="302"/>
    </row>
    <row r="41" spans="1:46" x14ac:dyDescent="0.15">
      <c r="A41" s="259"/>
      <c r="AK41" s="1113" t="s">
        <v>287</v>
      </c>
      <c r="AL41" s="1114"/>
      <c r="AM41" s="1114"/>
      <c r="AN41" s="1115"/>
      <c r="AO41" s="303">
        <v>918008</v>
      </c>
      <c r="AP41" s="303">
        <v>18979</v>
      </c>
      <c r="AQ41" s="304">
        <v>28185</v>
      </c>
      <c r="AR41" s="305">
        <v>-32.700000000000003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3481816</v>
      </c>
      <c r="AN51" s="325">
        <v>68036</v>
      </c>
      <c r="AO51" s="326">
        <v>54.5</v>
      </c>
      <c r="AP51" s="327">
        <v>70166</v>
      </c>
      <c r="AQ51" s="328">
        <v>1.4</v>
      </c>
      <c r="AR51" s="329">
        <v>53.1</v>
      </c>
    </row>
    <row r="52" spans="1:44" x14ac:dyDescent="0.15">
      <c r="A52" s="259"/>
      <c r="AK52" s="330"/>
      <c r="AL52" s="331" t="s">
        <v>520</v>
      </c>
      <c r="AM52" s="332">
        <v>2302174</v>
      </c>
      <c r="AN52" s="333">
        <v>44985</v>
      </c>
      <c r="AO52" s="334">
        <v>39.299999999999997</v>
      </c>
      <c r="AP52" s="335">
        <v>36115</v>
      </c>
      <c r="AQ52" s="336">
        <v>-6.2</v>
      </c>
      <c r="AR52" s="337">
        <v>45.5</v>
      </c>
    </row>
    <row r="53" spans="1:44" x14ac:dyDescent="0.15">
      <c r="A53" s="259"/>
      <c r="AK53" s="315" t="s">
        <v>521</v>
      </c>
      <c r="AL53" s="316"/>
      <c r="AM53" s="324">
        <v>4874989</v>
      </c>
      <c r="AN53" s="325">
        <v>96849</v>
      </c>
      <c r="AO53" s="326">
        <v>42.3</v>
      </c>
      <c r="AP53" s="327">
        <v>92632</v>
      </c>
      <c r="AQ53" s="328">
        <v>32</v>
      </c>
      <c r="AR53" s="329">
        <v>10.3</v>
      </c>
    </row>
    <row r="54" spans="1:44" x14ac:dyDescent="0.15">
      <c r="A54" s="259"/>
      <c r="AK54" s="330"/>
      <c r="AL54" s="331" t="s">
        <v>520</v>
      </c>
      <c r="AM54" s="332">
        <v>3599977</v>
      </c>
      <c r="AN54" s="333">
        <v>71519</v>
      </c>
      <c r="AO54" s="334">
        <v>59</v>
      </c>
      <c r="AP54" s="335">
        <v>47978</v>
      </c>
      <c r="AQ54" s="336">
        <v>32.799999999999997</v>
      </c>
      <c r="AR54" s="337">
        <v>26.2</v>
      </c>
    </row>
    <row r="55" spans="1:44" x14ac:dyDescent="0.15">
      <c r="A55" s="259"/>
      <c r="AK55" s="315" t="s">
        <v>522</v>
      </c>
      <c r="AL55" s="316"/>
      <c r="AM55" s="324">
        <v>4053142</v>
      </c>
      <c r="AN55" s="325">
        <v>81897</v>
      </c>
      <c r="AO55" s="326">
        <v>-15.4</v>
      </c>
      <c r="AP55" s="327">
        <v>96469</v>
      </c>
      <c r="AQ55" s="328">
        <v>4.0999999999999996</v>
      </c>
      <c r="AR55" s="329">
        <v>-19.5</v>
      </c>
    </row>
    <row r="56" spans="1:44" x14ac:dyDescent="0.15">
      <c r="A56" s="259"/>
      <c r="AK56" s="330"/>
      <c r="AL56" s="331" t="s">
        <v>520</v>
      </c>
      <c r="AM56" s="332">
        <v>2626605</v>
      </c>
      <c r="AN56" s="333">
        <v>53072</v>
      </c>
      <c r="AO56" s="334">
        <v>-25.8</v>
      </c>
      <c r="AP56" s="335">
        <v>49775</v>
      </c>
      <c r="AQ56" s="336">
        <v>3.7</v>
      </c>
      <c r="AR56" s="337">
        <v>-29.5</v>
      </c>
    </row>
    <row r="57" spans="1:44" x14ac:dyDescent="0.15">
      <c r="A57" s="259"/>
      <c r="AK57" s="315" t="s">
        <v>523</v>
      </c>
      <c r="AL57" s="316"/>
      <c r="AM57" s="324">
        <v>3654427</v>
      </c>
      <c r="AN57" s="325">
        <v>74424</v>
      </c>
      <c r="AO57" s="326">
        <v>-9.1</v>
      </c>
      <c r="AP57" s="327">
        <v>85743</v>
      </c>
      <c r="AQ57" s="328">
        <v>-11.1</v>
      </c>
      <c r="AR57" s="329">
        <v>2</v>
      </c>
    </row>
    <row r="58" spans="1:44" x14ac:dyDescent="0.15">
      <c r="A58" s="259"/>
      <c r="AK58" s="330"/>
      <c r="AL58" s="331" t="s">
        <v>520</v>
      </c>
      <c r="AM58" s="332">
        <v>3105533</v>
      </c>
      <c r="AN58" s="333">
        <v>63245</v>
      </c>
      <c r="AO58" s="334">
        <v>19.2</v>
      </c>
      <c r="AP58" s="335">
        <v>45231</v>
      </c>
      <c r="AQ58" s="336">
        <v>-9.1</v>
      </c>
      <c r="AR58" s="337">
        <v>28.3</v>
      </c>
    </row>
    <row r="59" spans="1:44" x14ac:dyDescent="0.15">
      <c r="A59" s="259"/>
      <c r="AK59" s="315" t="s">
        <v>524</v>
      </c>
      <c r="AL59" s="316"/>
      <c r="AM59" s="324">
        <v>2401231</v>
      </c>
      <c r="AN59" s="325">
        <v>49644</v>
      </c>
      <c r="AO59" s="326">
        <v>-33.299999999999997</v>
      </c>
      <c r="AP59" s="327">
        <v>92509</v>
      </c>
      <c r="AQ59" s="328">
        <v>7.9</v>
      </c>
      <c r="AR59" s="329">
        <v>-41.2</v>
      </c>
    </row>
    <row r="60" spans="1:44" x14ac:dyDescent="0.15">
      <c r="A60" s="259"/>
      <c r="AK60" s="330"/>
      <c r="AL60" s="331" t="s">
        <v>520</v>
      </c>
      <c r="AM60" s="332">
        <v>1710467</v>
      </c>
      <c r="AN60" s="333">
        <v>35363</v>
      </c>
      <c r="AO60" s="334">
        <v>-44.1</v>
      </c>
      <c r="AP60" s="335">
        <v>52274</v>
      </c>
      <c r="AQ60" s="336">
        <v>15.6</v>
      </c>
      <c r="AR60" s="337">
        <v>-59.7</v>
      </c>
    </row>
    <row r="61" spans="1:44" x14ac:dyDescent="0.15">
      <c r="A61" s="259"/>
      <c r="AK61" s="315" t="s">
        <v>525</v>
      </c>
      <c r="AL61" s="338"/>
      <c r="AM61" s="324">
        <v>3693121</v>
      </c>
      <c r="AN61" s="325">
        <v>74170</v>
      </c>
      <c r="AO61" s="326">
        <v>7.8</v>
      </c>
      <c r="AP61" s="327">
        <v>87504</v>
      </c>
      <c r="AQ61" s="339">
        <v>6.9</v>
      </c>
      <c r="AR61" s="329">
        <v>0.9</v>
      </c>
    </row>
    <row r="62" spans="1:44" x14ac:dyDescent="0.15">
      <c r="A62" s="259"/>
      <c r="AK62" s="330"/>
      <c r="AL62" s="331" t="s">
        <v>520</v>
      </c>
      <c r="AM62" s="332">
        <v>2668951</v>
      </c>
      <c r="AN62" s="333">
        <v>53637</v>
      </c>
      <c r="AO62" s="334">
        <v>9.5</v>
      </c>
      <c r="AP62" s="335">
        <v>46275</v>
      </c>
      <c r="AQ62" s="336">
        <v>7.4</v>
      </c>
      <c r="AR62" s="337">
        <v>2.1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gUm/aE6TzsXHgq9agewTBNIM0Q40gAqFKxRCmc/RP0S0BaQWNOmQtD2UrtcG7VW4E9b0KkYg4vypHXA224KhA==" saltValue="ckZNe0dSfiBhYQoktSEl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xH5j9heKvygcIh6ik6M2aBxSbO0SXZtUv+bkGe80IcNp4fvWZNzEhg8oeVRoRpUseUyVk8h2rZ3QDs+9qo/n7g==" saltValue="FqBvgvntk4UJKJk2eUcG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wX0fFgEh2PKY4JVAKX+WGjRoaKFJtys2kJXCABi1g54egpitL/H5MM9AoGsxcQNGzfIRo6Fd/denvtOO0uuoUw==" saltValue="9FpIwNXqnLhGcfpYFgHB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38.15</v>
      </c>
      <c r="G47" s="12">
        <v>41.65</v>
      </c>
      <c r="H47" s="12">
        <v>39.409999999999997</v>
      </c>
      <c r="I47" s="12">
        <v>41.09</v>
      </c>
      <c r="J47" s="13">
        <v>36.14</v>
      </c>
    </row>
    <row r="48" spans="2:10" ht="57.75" customHeight="1" x14ac:dyDescent="0.15">
      <c r="B48" s="14"/>
      <c r="C48" s="1128" t="s">
        <v>4</v>
      </c>
      <c r="D48" s="1128"/>
      <c r="E48" s="1129"/>
      <c r="F48" s="15">
        <v>8.0399999999999991</v>
      </c>
      <c r="G48" s="16">
        <v>6.41</v>
      </c>
      <c r="H48" s="16">
        <v>7.92</v>
      </c>
      <c r="I48" s="16">
        <v>5.24</v>
      </c>
      <c r="J48" s="17">
        <v>6.64</v>
      </c>
    </row>
    <row r="49" spans="2:10" ht="57.75" customHeight="1" thickBot="1" x14ac:dyDescent="0.2">
      <c r="B49" s="18"/>
      <c r="C49" s="1130" t="s">
        <v>5</v>
      </c>
      <c r="D49" s="1130"/>
      <c r="E49" s="1131"/>
      <c r="F49" s="19" t="s">
        <v>532</v>
      </c>
      <c r="G49" s="20" t="s">
        <v>533</v>
      </c>
      <c r="H49" s="20" t="s">
        <v>534</v>
      </c>
      <c r="I49" s="20" t="s">
        <v>535</v>
      </c>
      <c r="J49" s="21" t="s">
        <v>536</v>
      </c>
    </row>
    <row r="50" spans="2:10" x14ac:dyDescent="0.15"/>
  </sheetData>
  <sheetProtection algorithmName="SHA-512" hashValue="dRJ9/xL/ruJ/JRmsEj4ys6qroSbeZBX2sKb05eKfbjHu58NpsrxMVoTxgUXdjVwa57Edlq+GFprpFE8iCsNblA==" saltValue="rzH3uk6PgSMLedV9YBFx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537</v>
      </c>
      <c r="D34" s="1136"/>
      <c r="E34" s="1137"/>
      <c r="F34" s="32">
        <v>9.92</v>
      </c>
      <c r="G34" s="33">
        <v>9.4700000000000006</v>
      </c>
      <c r="H34" s="33">
        <v>8.7200000000000006</v>
      </c>
      <c r="I34" s="33">
        <v>8.44</v>
      </c>
      <c r="J34" s="34">
        <v>7.66</v>
      </c>
      <c r="K34" s="22"/>
      <c r="L34" s="22"/>
      <c r="M34" s="22"/>
      <c r="N34" s="22"/>
      <c r="O34" s="22"/>
      <c r="P34" s="22"/>
    </row>
    <row r="35" spans="1:16" ht="39" customHeight="1" x14ac:dyDescent="0.15">
      <c r="A35" s="22"/>
      <c r="B35" s="35"/>
      <c r="C35" s="1132" t="s">
        <v>538</v>
      </c>
      <c r="D35" s="1132"/>
      <c r="E35" s="1133"/>
      <c r="F35" s="36">
        <v>8.0399999999999991</v>
      </c>
      <c r="G35" s="37">
        <v>6.41</v>
      </c>
      <c r="H35" s="37">
        <v>7.92</v>
      </c>
      <c r="I35" s="37">
        <v>5.23</v>
      </c>
      <c r="J35" s="38">
        <v>6.63</v>
      </c>
      <c r="K35" s="22"/>
      <c r="L35" s="22"/>
      <c r="M35" s="22"/>
      <c r="N35" s="22"/>
      <c r="O35" s="22"/>
      <c r="P35" s="22"/>
    </row>
    <row r="36" spans="1:16" ht="39" customHeight="1" x14ac:dyDescent="0.15">
      <c r="A36" s="22"/>
      <c r="B36" s="35"/>
      <c r="C36" s="1132" t="s">
        <v>539</v>
      </c>
      <c r="D36" s="1132"/>
      <c r="E36" s="1133"/>
      <c r="F36" s="36">
        <v>0.51</v>
      </c>
      <c r="G36" s="37">
        <v>0.71</v>
      </c>
      <c r="H36" s="37">
        <v>0.4</v>
      </c>
      <c r="I36" s="37">
        <v>0.32</v>
      </c>
      <c r="J36" s="38">
        <v>0.45</v>
      </c>
      <c r="K36" s="22"/>
      <c r="L36" s="22"/>
      <c r="M36" s="22"/>
      <c r="N36" s="22"/>
      <c r="O36" s="22"/>
      <c r="P36" s="22"/>
    </row>
    <row r="37" spans="1:16" ht="39" customHeight="1" x14ac:dyDescent="0.15">
      <c r="A37" s="22"/>
      <c r="B37" s="35"/>
      <c r="C37" s="1132" t="s">
        <v>540</v>
      </c>
      <c r="D37" s="1132"/>
      <c r="E37" s="1133"/>
      <c r="F37" s="36">
        <v>1.1299999999999999</v>
      </c>
      <c r="G37" s="37">
        <v>0.93</v>
      </c>
      <c r="H37" s="37">
        <v>0.6</v>
      </c>
      <c r="I37" s="37">
        <v>0.22</v>
      </c>
      <c r="J37" s="38">
        <v>0.17</v>
      </c>
      <c r="K37" s="22"/>
      <c r="L37" s="22"/>
      <c r="M37" s="22"/>
      <c r="N37" s="22"/>
      <c r="O37" s="22"/>
      <c r="P37" s="22"/>
    </row>
    <row r="38" spans="1:16" ht="39" customHeight="1" x14ac:dyDescent="0.15">
      <c r="A38" s="22"/>
      <c r="B38" s="35"/>
      <c r="C38" s="1132" t="s">
        <v>541</v>
      </c>
      <c r="D38" s="1132"/>
      <c r="E38" s="1133"/>
      <c r="F38" s="36">
        <v>0.01</v>
      </c>
      <c r="G38" s="37">
        <v>0</v>
      </c>
      <c r="H38" s="37">
        <v>0.01</v>
      </c>
      <c r="I38" s="37">
        <v>0.02</v>
      </c>
      <c r="J38" s="38">
        <v>7.0000000000000007E-2</v>
      </c>
      <c r="K38" s="22"/>
      <c r="L38" s="22"/>
      <c r="M38" s="22"/>
      <c r="N38" s="22"/>
      <c r="O38" s="22"/>
      <c r="P38" s="22"/>
    </row>
    <row r="39" spans="1:16" ht="39" customHeight="1" x14ac:dyDescent="0.15">
      <c r="A39" s="22"/>
      <c r="B39" s="35"/>
      <c r="C39" s="1132" t="s">
        <v>542</v>
      </c>
      <c r="D39" s="1132"/>
      <c r="E39" s="1133"/>
      <c r="F39" s="36">
        <v>7.0000000000000007E-2</v>
      </c>
      <c r="G39" s="37">
        <v>0.03</v>
      </c>
      <c r="H39" s="37">
        <v>0.05</v>
      </c>
      <c r="I39" s="37">
        <v>0.06</v>
      </c>
      <c r="J39" s="38">
        <v>7.0000000000000007E-2</v>
      </c>
      <c r="K39" s="22"/>
      <c r="L39" s="22"/>
      <c r="M39" s="22"/>
      <c r="N39" s="22"/>
      <c r="O39" s="22"/>
      <c r="P39" s="22"/>
    </row>
    <row r="40" spans="1:16" ht="39" customHeight="1" x14ac:dyDescent="0.15">
      <c r="A40" s="22"/>
      <c r="B40" s="35"/>
      <c r="C40" s="1132" t="s">
        <v>543</v>
      </c>
      <c r="D40" s="1132"/>
      <c r="E40" s="1133"/>
      <c r="F40" s="36">
        <v>0</v>
      </c>
      <c r="G40" s="37">
        <v>0</v>
      </c>
      <c r="H40" s="37">
        <v>0.01</v>
      </c>
      <c r="I40" s="37">
        <v>0.05</v>
      </c>
      <c r="J40" s="38">
        <v>0.01</v>
      </c>
      <c r="K40" s="22"/>
      <c r="L40" s="22"/>
      <c r="M40" s="22"/>
      <c r="N40" s="22"/>
      <c r="O40" s="22"/>
      <c r="P40" s="22"/>
    </row>
    <row r="41" spans="1:16" ht="39" customHeight="1" x14ac:dyDescent="0.15">
      <c r="A41" s="22"/>
      <c r="B41" s="35"/>
      <c r="C41" s="1132" t="s">
        <v>544</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545</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546</v>
      </c>
      <c r="D43" s="1134"/>
      <c r="E43" s="1135"/>
      <c r="F43" s="41">
        <v>0.21</v>
      </c>
      <c r="G43" s="42">
        <v>7.0000000000000007E-2</v>
      </c>
      <c r="H43" s="42">
        <v>0</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zA2nvJkeL+SxYg7M00qq+vQGCyqcjQ0qXRuIxQkRx9d1M+SrpedUxDlpU71dwxbjrb61PDz47Oxv8wDei1dJw==" saltValue="CnEvFJ4n/0zT3DRgmunO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1" zoomScaleNormal="100" zoomScaleSheetLayoutView="55" workbookViewId="0">
      <selection activeCell="O61" sqref="O6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2645</v>
      </c>
      <c r="L45" s="58">
        <v>2344</v>
      </c>
      <c r="M45" s="58">
        <v>2269</v>
      </c>
      <c r="N45" s="58">
        <v>2432</v>
      </c>
      <c r="O45" s="59">
        <v>2656</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302</v>
      </c>
      <c r="L48" s="62">
        <v>267</v>
      </c>
      <c r="M48" s="62">
        <v>266</v>
      </c>
      <c r="N48" s="62">
        <v>258</v>
      </c>
      <c r="O48" s="63">
        <v>258</v>
      </c>
      <c r="P48" s="46"/>
      <c r="Q48" s="46"/>
      <c r="R48" s="46"/>
      <c r="S48" s="46"/>
      <c r="T48" s="46"/>
      <c r="U48" s="46"/>
    </row>
    <row r="49" spans="1:21" ht="30.75" customHeight="1" x14ac:dyDescent="0.15">
      <c r="A49" s="46"/>
      <c r="B49" s="1163"/>
      <c r="C49" s="1164"/>
      <c r="D49" s="60"/>
      <c r="E49" s="1140" t="s">
        <v>14</v>
      </c>
      <c r="F49" s="1140"/>
      <c r="G49" s="1140"/>
      <c r="H49" s="1140"/>
      <c r="I49" s="1140"/>
      <c r="J49" s="1141"/>
      <c r="K49" s="61">
        <v>98</v>
      </c>
      <c r="L49" s="62">
        <v>114</v>
      </c>
      <c r="M49" s="62">
        <v>106</v>
      </c>
      <c r="N49" s="62">
        <v>120</v>
      </c>
      <c r="O49" s="63">
        <v>110</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488</v>
      </c>
      <c r="L50" s="62" t="s">
        <v>488</v>
      </c>
      <c r="M50" s="62" t="s">
        <v>488</v>
      </c>
      <c r="N50" s="62" t="s">
        <v>488</v>
      </c>
      <c r="O50" s="63" t="s">
        <v>488</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2032</v>
      </c>
      <c r="L52" s="62">
        <v>1927</v>
      </c>
      <c r="M52" s="62">
        <v>2042</v>
      </c>
      <c r="N52" s="62">
        <v>2062</v>
      </c>
      <c r="O52" s="63">
        <v>2107</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1013</v>
      </c>
      <c r="L53" s="67">
        <v>798</v>
      </c>
      <c r="M53" s="67">
        <v>599</v>
      </c>
      <c r="N53" s="67">
        <v>748</v>
      </c>
      <c r="O53" s="68">
        <v>917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570</v>
      </c>
      <c r="L58" s="82" t="s">
        <v>570</v>
      </c>
      <c r="M58" s="82" t="s">
        <v>570</v>
      </c>
      <c r="N58" s="82" t="s">
        <v>570</v>
      </c>
      <c r="O58" s="83" t="s">
        <v>570</v>
      </c>
    </row>
    <row r="59" spans="1:21" ht="31.5" customHeight="1" x14ac:dyDescent="0.15">
      <c r="B59" s="1148"/>
      <c r="C59" s="1149"/>
      <c r="D59" s="1155" t="s">
        <v>26</v>
      </c>
      <c r="E59" s="1156"/>
      <c r="F59" s="1156"/>
      <c r="G59" s="1156"/>
      <c r="H59" s="1156"/>
      <c r="I59" s="1156"/>
      <c r="J59" s="1157"/>
      <c r="K59" s="84" t="s">
        <v>570</v>
      </c>
      <c r="L59" s="85" t="s">
        <v>570</v>
      </c>
      <c r="M59" s="85" t="s">
        <v>570</v>
      </c>
      <c r="N59" s="85" t="s">
        <v>570</v>
      </c>
      <c r="O59" s="86" t="s">
        <v>570</v>
      </c>
    </row>
    <row r="60" spans="1:21" ht="31.5" customHeight="1" thickBot="1" x14ac:dyDescent="0.2">
      <c r="B60" s="1150"/>
      <c r="C60" s="1151"/>
      <c r="D60" s="1158" t="s">
        <v>27</v>
      </c>
      <c r="E60" s="1159"/>
      <c r="F60" s="1159"/>
      <c r="G60" s="1159"/>
      <c r="H60" s="1159"/>
      <c r="I60" s="1159"/>
      <c r="J60" s="1160"/>
      <c r="K60" s="87" t="s">
        <v>570</v>
      </c>
      <c r="L60" s="88" t="s">
        <v>570</v>
      </c>
      <c r="M60" s="88" t="s">
        <v>570</v>
      </c>
      <c r="N60" s="88" t="s">
        <v>570</v>
      </c>
      <c r="O60" s="89" t="s">
        <v>570</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xFLVTa7YiPIW9wNaXAut+3wYkGVwdBt2cvbBzEbUoJLlnFpUmQuevMxp4Qmamx4AK6LM+1DQA4QnAGL1KSACQ==" saltValue="4x3929ZkfNT+zj8aa5dQ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19510</v>
      </c>
      <c r="J41" s="343">
        <v>20452</v>
      </c>
      <c r="K41" s="343">
        <v>21762</v>
      </c>
      <c r="L41" s="343">
        <v>23626</v>
      </c>
      <c r="M41" s="344">
        <v>23657</v>
      </c>
    </row>
    <row r="42" spans="2:13" ht="27.75" customHeight="1" x14ac:dyDescent="0.15">
      <c r="B42" s="1171"/>
      <c r="C42" s="1172"/>
      <c r="D42" s="104"/>
      <c r="E42" s="1175" t="s">
        <v>32</v>
      </c>
      <c r="F42" s="1175"/>
      <c r="G42" s="1175"/>
      <c r="H42" s="1176"/>
      <c r="I42" s="345" t="s">
        <v>488</v>
      </c>
      <c r="J42" s="346" t="s">
        <v>488</v>
      </c>
      <c r="K42" s="346" t="s">
        <v>488</v>
      </c>
      <c r="L42" s="346" t="s">
        <v>488</v>
      </c>
      <c r="M42" s="347" t="s">
        <v>488</v>
      </c>
    </row>
    <row r="43" spans="2:13" ht="27.75" customHeight="1" x14ac:dyDescent="0.15">
      <c r="B43" s="1171"/>
      <c r="C43" s="1172"/>
      <c r="D43" s="104"/>
      <c r="E43" s="1175" t="s">
        <v>33</v>
      </c>
      <c r="F43" s="1175"/>
      <c r="G43" s="1175"/>
      <c r="H43" s="1176"/>
      <c r="I43" s="345">
        <v>4436</v>
      </c>
      <c r="J43" s="346">
        <v>4107</v>
      </c>
      <c r="K43" s="346">
        <v>3777</v>
      </c>
      <c r="L43" s="346">
        <v>3448</v>
      </c>
      <c r="M43" s="347">
        <v>3138</v>
      </c>
    </row>
    <row r="44" spans="2:13" ht="27.75" customHeight="1" x14ac:dyDescent="0.15">
      <c r="B44" s="1171"/>
      <c r="C44" s="1172"/>
      <c r="D44" s="104"/>
      <c r="E44" s="1175" t="s">
        <v>34</v>
      </c>
      <c r="F44" s="1175"/>
      <c r="G44" s="1175"/>
      <c r="H44" s="1176"/>
      <c r="I44" s="345">
        <v>967</v>
      </c>
      <c r="J44" s="346">
        <v>862</v>
      </c>
      <c r="K44" s="346">
        <v>927</v>
      </c>
      <c r="L44" s="346">
        <v>927</v>
      </c>
      <c r="M44" s="347">
        <v>830</v>
      </c>
    </row>
    <row r="45" spans="2:13" ht="27.75" customHeight="1" x14ac:dyDescent="0.15">
      <c r="B45" s="1171"/>
      <c r="C45" s="1172"/>
      <c r="D45" s="104"/>
      <c r="E45" s="1175" t="s">
        <v>35</v>
      </c>
      <c r="F45" s="1175"/>
      <c r="G45" s="1175"/>
      <c r="H45" s="1176"/>
      <c r="I45" s="345">
        <v>3606</v>
      </c>
      <c r="J45" s="346">
        <v>3328</v>
      </c>
      <c r="K45" s="346">
        <v>2990</v>
      </c>
      <c r="L45" s="346">
        <v>2745</v>
      </c>
      <c r="M45" s="347">
        <v>2597</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15477</v>
      </c>
      <c r="J50" s="346">
        <v>15611</v>
      </c>
      <c r="K50" s="346">
        <v>16450</v>
      </c>
      <c r="L50" s="346">
        <v>16969</v>
      </c>
      <c r="M50" s="347">
        <v>16033</v>
      </c>
    </row>
    <row r="51" spans="2:13" ht="27.75" customHeight="1" x14ac:dyDescent="0.15">
      <c r="B51" s="1171"/>
      <c r="C51" s="1172"/>
      <c r="D51" s="104"/>
      <c r="E51" s="1175" t="s">
        <v>42</v>
      </c>
      <c r="F51" s="1175"/>
      <c r="G51" s="1175"/>
      <c r="H51" s="1176"/>
      <c r="I51" s="345">
        <v>354</v>
      </c>
      <c r="J51" s="346">
        <v>268</v>
      </c>
      <c r="K51" s="346">
        <v>314</v>
      </c>
      <c r="L51" s="346">
        <v>1246</v>
      </c>
      <c r="M51" s="347">
        <v>2021</v>
      </c>
    </row>
    <row r="52" spans="2:13" ht="27.75" customHeight="1" x14ac:dyDescent="0.15">
      <c r="B52" s="1173"/>
      <c r="C52" s="1174"/>
      <c r="D52" s="104"/>
      <c r="E52" s="1175" t="s">
        <v>43</v>
      </c>
      <c r="F52" s="1175"/>
      <c r="G52" s="1175"/>
      <c r="H52" s="1176"/>
      <c r="I52" s="345">
        <v>19074</v>
      </c>
      <c r="J52" s="346">
        <v>19352</v>
      </c>
      <c r="K52" s="346">
        <v>19531</v>
      </c>
      <c r="L52" s="346">
        <v>19952</v>
      </c>
      <c r="M52" s="347">
        <v>21458</v>
      </c>
    </row>
    <row r="53" spans="2:13" ht="27.75" customHeight="1" thickBot="1" x14ac:dyDescent="0.2">
      <c r="B53" s="1177" t="s">
        <v>19</v>
      </c>
      <c r="C53" s="1178"/>
      <c r="D53" s="108"/>
      <c r="E53" s="1179" t="s">
        <v>44</v>
      </c>
      <c r="F53" s="1179"/>
      <c r="G53" s="1179"/>
      <c r="H53" s="1180"/>
      <c r="I53" s="348">
        <v>-6386</v>
      </c>
      <c r="J53" s="349">
        <v>-6482</v>
      </c>
      <c r="K53" s="349">
        <v>-6839</v>
      </c>
      <c r="L53" s="349">
        <v>-7421</v>
      </c>
      <c r="M53" s="350">
        <v>-9290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ZfBiSupAy1liW2djTtqtMMmV7jdTEEmOEl7p9FK1u2Oc2s32yaJwrEIEjaGeiOyveuyeBQO5KFYCyigLhCenIg==" saltValue="axqgngDWiRUUeRuhTYU4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5714</v>
      </c>
      <c r="G55" s="120">
        <v>5835</v>
      </c>
      <c r="H55" s="121">
        <v>5216</v>
      </c>
    </row>
    <row r="56" spans="2:8" ht="52.5" customHeight="1" x14ac:dyDescent="0.15">
      <c r="B56" s="122"/>
      <c r="C56" s="1198" t="s">
        <v>47</v>
      </c>
      <c r="D56" s="1198"/>
      <c r="E56" s="1199"/>
      <c r="F56" s="123">
        <v>3439</v>
      </c>
      <c r="G56" s="123">
        <v>3752</v>
      </c>
      <c r="H56" s="124">
        <v>3835</v>
      </c>
    </row>
    <row r="57" spans="2:8" ht="53.25" customHeight="1" x14ac:dyDescent="0.15">
      <c r="B57" s="122"/>
      <c r="C57" s="1200" t="s">
        <v>48</v>
      </c>
      <c r="D57" s="1200"/>
      <c r="E57" s="1201"/>
      <c r="F57" s="125">
        <v>8153</v>
      </c>
      <c r="G57" s="125">
        <v>8220</v>
      </c>
      <c r="H57" s="126">
        <v>8025</v>
      </c>
    </row>
    <row r="58" spans="2:8" ht="45.75" customHeight="1" x14ac:dyDescent="0.15">
      <c r="B58" s="127"/>
      <c r="C58" s="1188" t="s">
        <v>565</v>
      </c>
      <c r="D58" s="1189"/>
      <c r="E58" s="1190"/>
      <c r="F58" s="128">
        <v>2876</v>
      </c>
      <c r="G58" s="128">
        <v>2876</v>
      </c>
      <c r="H58" s="129">
        <v>2871</v>
      </c>
    </row>
    <row r="59" spans="2:8" ht="45.75" customHeight="1" x14ac:dyDescent="0.15">
      <c r="B59" s="127"/>
      <c r="C59" s="1188" t="s">
        <v>566</v>
      </c>
      <c r="D59" s="1189"/>
      <c r="E59" s="1190"/>
      <c r="F59" s="128">
        <v>2005</v>
      </c>
      <c r="G59" s="128">
        <v>2220</v>
      </c>
      <c r="H59" s="129">
        <v>2073</v>
      </c>
    </row>
    <row r="60" spans="2:8" ht="45.75" customHeight="1" x14ac:dyDescent="0.15">
      <c r="B60" s="127"/>
      <c r="C60" s="1188" t="s">
        <v>567</v>
      </c>
      <c r="D60" s="1189"/>
      <c r="E60" s="1190"/>
      <c r="F60" s="128">
        <v>700</v>
      </c>
      <c r="G60" s="128">
        <v>702</v>
      </c>
      <c r="H60" s="129">
        <v>696</v>
      </c>
    </row>
    <row r="61" spans="2:8" ht="45.75" customHeight="1" x14ac:dyDescent="0.15">
      <c r="B61" s="127"/>
      <c r="C61" s="1188" t="s">
        <v>568</v>
      </c>
      <c r="D61" s="1189"/>
      <c r="E61" s="1190"/>
      <c r="F61" s="128">
        <v>771</v>
      </c>
      <c r="G61" s="128">
        <v>626</v>
      </c>
      <c r="H61" s="129">
        <v>628</v>
      </c>
    </row>
    <row r="62" spans="2:8" ht="45.75" customHeight="1" thickBot="1" x14ac:dyDescent="0.2">
      <c r="B62" s="130"/>
      <c r="C62" s="1191" t="s">
        <v>569</v>
      </c>
      <c r="D62" s="1192"/>
      <c r="E62" s="1193"/>
      <c r="F62" s="131">
        <v>587</v>
      </c>
      <c r="G62" s="131">
        <v>585</v>
      </c>
      <c r="H62" s="132">
        <v>584</v>
      </c>
    </row>
    <row r="63" spans="2:8" ht="52.5" customHeight="1" thickBot="1" x14ac:dyDescent="0.2">
      <c r="B63" s="133"/>
      <c r="C63" s="1194" t="s">
        <v>49</v>
      </c>
      <c r="D63" s="1194"/>
      <c r="E63" s="1195"/>
      <c r="F63" s="134">
        <v>17306</v>
      </c>
      <c r="G63" s="134">
        <v>17807</v>
      </c>
      <c r="H63" s="135">
        <v>17076</v>
      </c>
    </row>
    <row r="64" spans="2:8" x14ac:dyDescent="0.15"/>
  </sheetData>
  <sheetProtection algorithmName="SHA-512" hashValue="SANylG+pEALuACcOlvZeETUYrFFXhxHmOsghlcfOJxMjgIgzNnhlbGWni3O4ASuFOvEPO5zhLFDj3mmbPEhVuw==" saltValue="e8D3bq1zDUJ7McILjw5b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68036</v>
      </c>
      <c r="E3" s="154"/>
      <c r="F3" s="155">
        <v>70166</v>
      </c>
      <c r="G3" s="156"/>
      <c r="H3" s="157"/>
    </row>
    <row r="4" spans="1:8" x14ac:dyDescent="0.15">
      <c r="A4" s="158"/>
      <c r="B4" s="159"/>
      <c r="C4" s="160"/>
      <c r="D4" s="161">
        <v>44985</v>
      </c>
      <c r="E4" s="162"/>
      <c r="F4" s="163">
        <v>36115</v>
      </c>
      <c r="G4" s="164"/>
      <c r="H4" s="165"/>
    </row>
    <row r="5" spans="1:8" x14ac:dyDescent="0.15">
      <c r="A5" s="146" t="s">
        <v>521</v>
      </c>
      <c r="B5" s="151"/>
      <c r="C5" s="152"/>
      <c r="D5" s="153">
        <v>96849</v>
      </c>
      <c r="E5" s="154"/>
      <c r="F5" s="155">
        <v>92632</v>
      </c>
      <c r="G5" s="156"/>
      <c r="H5" s="157"/>
    </row>
    <row r="6" spans="1:8" x14ac:dyDescent="0.15">
      <c r="A6" s="158"/>
      <c r="B6" s="159"/>
      <c r="C6" s="160"/>
      <c r="D6" s="161">
        <v>71519</v>
      </c>
      <c r="E6" s="162"/>
      <c r="F6" s="163">
        <v>47978</v>
      </c>
      <c r="G6" s="164"/>
      <c r="H6" s="165"/>
    </row>
    <row r="7" spans="1:8" x14ac:dyDescent="0.15">
      <c r="A7" s="146" t="s">
        <v>522</v>
      </c>
      <c r="B7" s="151"/>
      <c r="C7" s="152"/>
      <c r="D7" s="153">
        <v>81897</v>
      </c>
      <c r="E7" s="154"/>
      <c r="F7" s="155">
        <v>96469</v>
      </c>
      <c r="G7" s="156"/>
      <c r="H7" s="157"/>
    </row>
    <row r="8" spans="1:8" x14ac:dyDescent="0.15">
      <c r="A8" s="158"/>
      <c r="B8" s="159"/>
      <c r="C8" s="160"/>
      <c r="D8" s="161">
        <v>53072</v>
      </c>
      <c r="E8" s="162"/>
      <c r="F8" s="163">
        <v>49775</v>
      </c>
      <c r="G8" s="164"/>
      <c r="H8" s="165"/>
    </row>
    <row r="9" spans="1:8" x14ac:dyDescent="0.15">
      <c r="A9" s="146" t="s">
        <v>523</v>
      </c>
      <c r="B9" s="151"/>
      <c r="C9" s="152"/>
      <c r="D9" s="153">
        <v>74424</v>
      </c>
      <c r="E9" s="154"/>
      <c r="F9" s="155">
        <v>85743</v>
      </c>
      <c r="G9" s="156"/>
      <c r="H9" s="157"/>
    </row>
    <row r="10" spans="1:8" x14ac:dyDescent="0.15">
      <c r="A10" s="158"/>
      <c r="B10" s="159"/>
      <c r="C10" s="160"/>
      <c r="D10" s="161">
        <v>63245</v>
      </c>
      <c r="E10" s="162"/>
      <c r="F10" s="163">
        <v>45231</v>
      </c>
      <c r="G10" s="164"/>
      <c r="H10" s="165"/>
    </row>
    <row r="11" spans="1:8" x14ac:dyDescent="0.15">
      <c r="A11" s="146" t="s">
        <v>524</v>
      </c>
      <c r="B11" s="151"/>
      <c r="C11" s="152"/>
      <c r="D11" s="153">
        <v>49644</v>
      </c>
      <c r="E11" s="154"/>
      <c r="F11" s="155">
        <v>92509</v>
      </c>
      <c r="G11" s="156"/>
      <c r="H11" s="157"/>
    </row>
    <row r="12" spans="1:8" x14ac:dyDescent="0.15">
      <c r="A12" s="158"/>
      <c r="B12" s="159"/>
      <c r="C12" s="166"/>
      <c r="D12" s="161">
        <v>35363</v>
      </c>
      <c r="E12" s="162"/>
      <c r="F12" s="163">
        <v>52274</v>
      </c>
      <c r="G12" s="164"/>
      <c r="H12" s="165"/>
    </row>
    <row r="13" spans="1:8" x14ac:dyDescent="0.15">
      <c r="A13" s="146"/>
      <c r="B13" s="151"/>
      <c r="C13" s="152"/>
      <c r="D13" s="153">
        <v>74170</v>
      </c>
      <c r="E13" s="154"/>
      <c r="F13" s="155">
        <v>87504</v>
      </c>
      <c r="G13" s="167"/>
      <c r="H13" s="157"/>
    </row>
    <row r="14" spans="1:8" x14ac:dyDescent="0.15">
      <c r="A14" s="158"/>
      <c r="B14" s="159"/>
      <c r="C14" s="160"/>
      <c r="D14" s="161">
        <v>53637</v>
      </c>
      <c r="E14" s="162"/>
      <c r="F14" s="163">
        <v>46275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8.0399999999999991</v>
      </c>
      <c r="C19" s="168">
        <f>ROUND(VALUE(SUBSTITUTE(実質収支比率等に係る経年分析!G$48,"▲","-")),2)</f>
        <v>6.41</v>
      </c>
      <c r="D19" s="168">
        <f>ROUND(VALUE(SUBSTITUTE(実質収支比率等に係る経年分析!H$48,"▲","-")),2)</f>
        <v>7.92</v>
      </c>
      <c r="E19" s="168">
        <f>ROUND(VALUE(SUBSTITUTE(実質収支比率等に係る経年分析!I$48,"▲","-")),2)</f>
        <v>5.24</v>
      </c>
      <c r="F19" s="168">
        <f>ROUND(VALUE(SUBSTITUTE(実質収支比率等に係る経年分析!J$48,"▲","-")),2)</f>
        <v>6.64</v>
      </c>
    </row>
    <row r="20" spans="1:11" x14ac:dyDescent="0.15">
      <c r="A20" s="168" t="s">
        <v>53</v>
      </c>
      <c r="B20" s="168">
        <f>ROUND(VALUE(SUBSTITUTE(実質収支比率等に係る経年分析!F$47,"▲","-")),2)</f>
        <v>38.15</v>
      </c>
      <c r="C20" s="168">
        <f>ROUND(VALUE(SUBSTITUTE(実質収支比率等に係る経年分析!G$47,"▲","-")),2)</f>
        <v>41.65</v>
      </c>
      <c r="D20" s="168">
        <f>ROUND(VALUE(SUBSTITUTE(実質収支比率等に係る経年分析!H$47,"▲","-")),2)</f>
        <v>39.409999999999997</v>
      </c>
      <c r="E20" s="168">
        <f>ROUND(VALUE(SUBSTITUTE(実質収支比率等に係る経年分析!I$47,"▲","-")),2)</f>
        <v>41.09</v>
      </c>
      <c r="F20" s="168">
        <f>ROUND(VALUE(SUBSTITUTE(実質収支比率等に係る経年分析!J$47,"▲","-")),2)</f>
        <v>36.14</v>
      </c>
    </row>
    <row r="21" spans="1:11" x14ac:dyDescent="0.15">
      <c r="A21" s="168" t="s">
        <v>54</v>
      </c>
      <c r="B21" s="168">
        <f>IF(ISNUMBER(VALUE(SUBSTITUTE(実質収支比率等に係る経年分析!F$49,"▲","-"))),ROUND(VALUE(SUBSTITUTE(実質収支比率等に係る経年分析!F$49,"▲","-")),2),NA())</f>
        <v>-3.31</v>
      </c>
      <c r="C21" s="168">
        <f>IF(ISNUMBER(VALUE(SUBSTITUTE(実質収支比率等に係る経年分析!G$49,"▲","-"))),ROUND(VALUE(SUBSTITUTE(実質収支比率等に係る経年分析!G$49,"▲","-")),2),NA())</f>
        <v>-1.47</v>
      </c>
      <c r="D21" s="168">
        <f>IF(ISNUMBER(VALUE(SUBSTITUTE(実質収支比率等に係る経年分析!H$49,"▲","-"))),ROUND(VALUE(SUBSTITUTE(実質収支比率等に係る経年分析!H$49,"▲","-")),2),NA())</f>
        <v>-2.2599999999999998</v>
      </c>
      <c r="E21" s="168">
        <f>IF(ISNUMBER(VALUE(SUBSTITUTE(実質収支比率等に係る経年分析!I$49,"▲","-"))),ROUND(VALUE(SUBSTITUTE(実質収支比率等に係る経年分析!I$49,"▲","-")),2),NA())</f>
        <v>-6.92</v>
      </c>
      <c r="F21" s="168">
        <f>IF(ISNUMBER(VALUE(SUBSTITUTE(実質収支比率等に係る経年分析!J$49,"▲","-"))),ROUND(VALUE(SUBSTITUTE(実質収支比率等に係る経年分析!J$49,"▲","-")),2),NA())</f>
        <v>-5.44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7.0000000000000007E-2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山武市地方独立行政法人さんむ医療センター公債管理特別会計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山武市後期高齢者医療特別会計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山武市国民健康保険特別会計（施設勘定）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15">
      <c r="A32" s="169" t="str">
        <f>IF(連結実質赤字比率に係る赤字・黒字の構成分析!C$38="",NA(),連結実質赤字比率に係る赤字・黒字の構成分析!C$38)</f>
        <v>山武市農業集落排水事業特別会計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15">
      <c r="A33" s="169" t="str">
        <f>IF(連結実質赤字比率に係る赤字・黒字の構成分析!C$37="",NA(),連結実質赤字比率に係る赤字・黒字の構成分析!C$37)</f>
        <v>山武市国民健康保険特別会計（事業勘定）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1.1299999999999999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0.17</v>
      </c>
    </row>
    <row r="34" spans="1:16" x14ac:dyDescent="0.15">
      <c r="A34" s="169" t="str">
        <f>IF(連結実質赤字比率に係る赤字・黒字の構成分析!C$36="",NA(),連結実質赤字比率に係る赤字・黒字の構成分析!C$36)</f>
        <v>山武市介護保険特別会計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8.0399999999999991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6.63</v>
      </c>
    </row>
    <row r="36" spans="1:16" x14ac:dyDescent="0.15">
      <c r="A36" s="169" t="str">
        <f>IF(連結実質赤字比率に係る赤字・黒字の構成分析!C$34="",NA(),連結実質赤字比率に係る赤字・黒字の構成分析!C$34)</f>
        <v>山武市水道事業会計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9.4700000000000006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8.7200000000000006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8.44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2032</v>
      </c>
      <c r="E42" s="170"/>
      <c r="F42" s="170"/>
      <c r="G42" s="170">
        <f>'実質公債費比率（分子）の構造'!L$52</f>
        <v>1927</v>
      </c>
      <c r="H42" s="170"/>
      <c r="I42" s="170"/>
      <c r="J42" s="170">
        <f>'実質公債費比率（分子）の構造'!M$52</f>
        <v>2042</v>
      </c>
      <c r="K42" s="170"/>
      <c r="L42" s="170"/>
      <c r="M42" s="170">
        <f>'実質公債費比率（分子）の構造'!N$52</f>
        <v>2062</v>
      </c>
      <c r="N42" s="170"/>
      <c r="O42" s="170"/>
      <c r="P42" s="170">
        <f>'実質公債費比率（分子）の構造'!O$52</f>
        <v>2107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98</v>
      </c>
      <c r="C45" s="170"/>
      <c r="D45" s="170"/>
      <c r="E45" s="170">
        <f>'実質公債費比率（分子）の構造'!L$49</f>
        <v>114</v>
      </c>
      <c r="F45" s="170"/>
      <c r="G45" s="170"/>
      <c r="H45" s="170">
        <f>'実質公債費比率（分子）の構造'!M$49</f>
        <v>106</v>
      </c>
      <c r="I45" s="170"/>
      <c r="J45" s="170"/>
      <c r="K45" s="170">
        <f>'実質公債費比率（分子）の構造'!N$49</f>
        <v>120</v>
      </c>
      <c r="L45" s="170"/>
      <c r="M45" s="170"/>
      <c r="N45" s="170">
        <f>'実質公債費比率（分子）の構造'!O$49</f>
        <v>110</v>
      </c>
      <c r="O45" s="170"/>
      <c r="P45" s="170"/>
    </row>
    <row r="46" spans="1:16" x14ac:dyDescent="0.15">
      <c r="A46" s="170" t="s">
        <v>64</v>
      </c>
      <c r="B46" s="170">
        <f>'実質公債費比率（分子）の構造'!K$48</f>
        <v>302</v>
      </c>
      <c r="C46" s="170"/>
      <c r="D46" s="170"/>
      <c r="E46" s="170">
        <f>'実質公債費比率（分子）の構造'!L$48</f>
        <v>267</v>
      </c>
      <c r="F46" s="170"/>
      <c r="G46" s="170"/>
      <c r="H46" s="170">
        <f>'実質公債費比率（分子）の構造'!M$48</f>
        <v>266</v>
      </c>
      <c r="I46" s="170"/>
      <c r="J46" s="170"/>
      <c r="K46" s="170">
        <f>'実質公債費比率（分子）の構造'!N$48</f>
        <v>258</v>
      </c>
      <c r="L46" s="170"/>
      <c r="M46" s="170"/>
      <c r="N46" s="170">
        <f>'実質公債費比率（分子）の構造'!O$48</f>
        <v>258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2645</v>
      </c>
      <c r="C49" s="170"/>
      <c r="D49" s="170"/>
      <c r="E49" s="170">
        <f>'実質公債費比率（分子）の構造'!L$45</f>
        <v>2344</v>
      </c>
      <c r="F49" s="170"/>
      <c r="G49" s="170"/>
      <c r="H49" s="170">
        <f>'実質公債費比率（分子）の構造'!M$45</f>
        <v>2269</v>
      </c>
      <c r="I49" s="170"/>
      <c r="J49" s="170"/>
      <c r="K49" s="170">
        <f>'実質公債費比率（分子）の構造'!N$45</f>
        <v>2432</v>
      </c>
      <c r="L49" s="170"/>
      <c r="M49" s="170"/>
      <c r="N49" s="170">
        <f>'実質公債費比率（分子）の構造'!O$45</f>
        <v>2656</v>
      </c>
      <c r="O49" s="170"/>
      <c r="P49" s="170"/>
    </row>
    <row r="50" spans="1:16" x14ac:dyDescent="0.15">
      <c r="A50" s="170" t="s">
        <v>67</v>
      </c>
      <c r="B50" s="170" t="e">
        <f>NA()</f>
        <v>#N/A</v>
      </c>
      <c r="C50" s="170">
        <f>IF(ISNUMBER('実質公債費比率（分子）の構造'!K$53),'実質公債費比率（分子）の構造'!K$53,NA())</f>
        <v>1013</v>
      </c>
      <c r="D50" s="170" t="e">
        <f>NA()</f>
        <v>#N/A</v>
      </c>
      <c r="E50" s="170" t="e">
        <f>NA()</f>
        <v>#N/A</v>
      </c>
      <c r="F50" s="170">
        <f>IF(ISNUMBER('実質公債費比率（分子）の構造'!L$53),'実質公債費比率（分子）の構造'!L$53,NA())</f>
        <v>798</v>
      </c>
      <c r="G50" s="170" t="e">
        <f>NA()</f>
        <v>#N/A</v>
      </c>
      <c r="H50" s="170" t="e">
        <f>NA()</f>
        <v>#N/A</v>
      </c>
      <c r="I50" s="170">
        <f>IF(ISNUMBER('実質公債費比率（分子）の構造'!M$53),'実質公債費比率（分子）の構造'!M$53,NA())</f>
        <v>599</v>
      </c>
      <c r="J50" s="170" t="e">
        <f>NA()</f>
        <v>#N/A</v>
      </c>
      <c r="K50" s="170" t="e">
        <f>NA()</f>
        <v>#N/A</v>
      </c>
      <c r="L50" s="170">
        <f>IF(ISNUMBER('実質公債費比率（分子）の構造'!N$53),'実質公債費比率（分子）の構造'!N$53,NA())</f>
        <v>748</v>
      </c>
      <c r="M50" s="170" t="e">
        <f>NA()</f>
        <v>#N/A</v>
      </c>
      <c r="N50" s="170" t="e">
        <f>NA()</f>
        <v>#N/A</v>
      </c>
      <c r="O50" s="170">
        <f>IF(ISNUMBER('実質公債費比率（分子）の構造'!O$53),'実質公債費比率（分子）の構造'!O$53,NA())</f>
        <v>917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19074</v>
      </c>
      <c r="E56" s="169"/>
      <c r="F56" s="169"/>
      <c r="G56" s="169">
        <f>'将来負担比率（分子）の構造'!J$52</f>
        <v>19352</v>
      </c>
      <c r="H56" s="169"/>
      <c r="I56" s="169"/>
      <c r="J56" s="169">
        <f>'将来負担比率（分子）の構造'!K$52</f>
        <v>19531</v>
      </c>
      <c r="K56" s="169"/>
      <c r="L56" s="169"/>
      <c r="M56" s="169">
        <f>'将来負担比率（分子）の構造'!L$52</f>
        <v>19952</v>
      </c>
      <c r="N56" s="169"/>
      <c r="O56" s="169"/>
      <c r="P56" s="169">
        <f>'将来負担比率（分子）の構造'!M$52</f>
        <v>21458</v>
      </c>
    </row>
    <row r="57" spans="1:16" x14ac:dyDescent="0.15">
      <c r="A57" s="169" t="s">
        <v>42</v>
      </c>
      <c r="B57" s="169"/>
      <c r="C57" s="169"/>
      <c r="D57" s="169">
        <f>'将来負担比率（分子）の構造'!I$51</f>
        <v>354</v>
      </c>
      <c r="E57" s="169"/>
      <c r="F57" s="169"/>
      <c r="G57" s="169">
        <f>'将来負担比率（分子）の構造'!J$51</f>
        <v>268</v>
      </c>
      <c r="H57" s="169"/>
      <c r="I57" s="169"/>
      <c r="J57" s="169">
        <f>'将来負担比率（分子）の構造'!K$51</f>
        <v>314</v>
      </c>
      <c r="K57" s="169"/>
      <c r="L57" s="169"/>
      <c r="M57" s="169">
        <f>'将来負担比率（分子）の構造'!L$51</f>
        <v>1246</v>
      </c>
      <c r="N57" s="169"/>
      <c r="O57" s="169"/>
      <c r="P57" s="169">
        <f>'将来負担比率（分子）の構造'!M$51</f>
        <v>2021</v>
      </c>
    </row>
    <row r="58" spans="1:16" x14ac:dyDescent="0.15">
      <c r="A58" s="169" t="s">
        <v>41</v>
      </c>
      <c r="B58" s="169"/>
      <c r="C58" s="169"/>
      <c r="D58" s="169">
        <f>'将来負担比率（分子）の構造'!I$50</f>
        <v>15477</v>
      </c>
      <c r="E58" s="169"/>
      <c r="F58" s="169"/>
      <c r="G58" s="169">
        <f>'将来負担比率（分子）の構造'!J$50</f>
        <v>15611</v>
      </c>
      <c r="H58" s="169"/>
      <c r="I58" s="169"/>
      <c r="J58" s="169">
        <f>'将来負担比率（分子）の構造'!K$50</f>
        <v>16450</v>
      </c>
      <c r="K58" s="169"/>
      <c r="L58" s="169"/>
      <c r="M58" s="169">
        <f>'将来負担比率（分子）の構造'!L$50</f>
        <v>16969</v>
      </c>
      <c r="N58" s="169"/>
      <c r="O58" s="169"/>
      <c r="P58" s="169">
        <f>'将来負担比率（分子）の構造'!M$50</f>
        <v>16033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3606</v>
      </c>
      <c r="C62" s="169"/>
      <c r="D62" s="169"/>
      <c r="E62" s="169">
        <f>'将来負担比率（分子）の構造'!J$45</f>
        <v>3328</v>
      </c>
      <c r="F62" s="169"/>
      <c r="G62" s="169"/>
      <c r="H62" s="169">
        <f>'将来負担比率（分子）の構造'!K$45</f>
        <v>2990</v>
      </c>
      <c r="I62" s="169"/>
      <c r="J62" s="169"/>
      <c r="K62" s="169">
        <f>'将来負担比率（分子）の構造'!L$45</f>
        <v>2745</v>
      </c>
      <c r="L62" s="169"/>
      <c r="M62" s="169"/>
      <c r="N62" s="169">
        <f>'将来負担比率（分子）の構造'!M$45</f>
        <v>2597</v>
      </c>
      <c r="O62" s="169"/>
      <c r="P62" s="169"/>
    </row>
    <row r="63" spans="1:16" x14ac:dyDescent="0.15">
      <c r="A63" s="169" t="s">
        <v>34</v>
      </c>
      <c r="B63" s="169">
        <f>'将来負担比率（分子）の構造'!I$44</f>
        <v>967</v>
      </c>
      <c r="C63" s="169"/>
      <c r="D63" s="169"/>
      <c r="E63" s="169">
        <f>'将来負担比率（分子）の構造'!J$44</f>
        <v>862</v>
      </c>
      <c r="F63" s="169"/>
      <c r="G63" s="169"/>
      <c r="H63" s="169">
        <f>'将来負担比率（分子）の構造'!K$44</f>
        <v>927</v>
      </c>
      <c r="I63" s="169"/>
      <c r="J63" s="169"/>
      <c r="K63" s="169">
        <f>'将来負担比率（分子）の構造'!L$44</f>
        <v>927</v>
      </c>
      <c r="L63" s="169"/>
      <c r="M63" s="169"/>
      <c r="N63" s="169">
        <f>'将来負担比率（分子）の構造'!M$44</f>
        <v>830</v>
      </c>
      <c r="O63" s="169"/>
      <c r="P63" s="169"/>
    </row>
    <row r="64" spans="1:16" x14ac:dyDescent="0.15">
      <c r="A64" s="169" t="s">
        <v>33</v>
      </c>
      <c r="B64" s="169">
        <f>'将来負担比率（分子）の構造'!I$43</f>
        <v>4436</v>
      </c>
      <c r="C64" s="169"/>
      <c r="D64" s="169"/>
      <c r="E64" s="169">
        <f>'将来負担比率（分子）の構造'!J$43</f>
        <v>4107</v>
      </c>
      <c r="F64" s="169"/>
      <c r="G64" s="169"/>
      <c r="H64" s="169">
        <f>'将来負担比率（分子）の構造'!K$43</f>
        <v>3777</v>
      </c>
      <c r="I64" s="169"/>
      <c r="J64" s="169"/>
      <c r="K64" s="169">
        <f>'将来負担比率（分子）の構造'!L$43</f>
        <v>3448</v>
      </c>
      <c r="L64" s="169"/>
      <c r="M64" s="169"/>
      <c r="N64" s="169">
        <f>'将来負担比率（分子）の構造'!M$43</f>
        <v>3138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19510</v>
      </c>
      <c r="C66" s="169"/>
      <c r="D66" s="169"/>
      <c r="E66" s="169">
        <f>'将来負担比率（分子）の構造'!J$41</f>
        <v>20452</v>
      </c>
      <c r="F66" s="169"/>
      <c r="G66" s="169"/>
      <c r="H66" s="169">
        <f>'将来負担比率（分子）の構造'!K$41</f>
        <v>21762</v>
      </c>
      <c r="I66" s="169"/>
      <c r="J66" s="169"/>
      <c r="K66" s="169">
        <f>'将来負担比率（分子）の構造'!L$41</f>
        <v>23626</v>
      </c>
      <c r="L66" s="169"/>
      <c r="M66" s="169"/>
      <c r="N66" s="169">
        <f>'将来負担比率（分子）の構造'!M$41</f>
        <v>23657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5714</v>
      </c>
      <c r="C72" s="173">
        <f>基金残高に係る経年分析!G55</f>
        <v>5835</v>
      </c>
      <c r="D72" s="173">
        <f>基金残高に係る経年分析!H55</f>
        <v>5216</v>
      </c>
    </row>
    <row r="73" spans="1:16" x14ac:dyDescent="0.15">
      <c r="A73" s="172" t="s">
        <v>74</v>
      </c>
      <c r="B73" s="173">
        <f>基金残高に係る経年分析!F56</f>
        <v>3439</v>
      </c>
      <c r="C73" s="173">
        <f>基金残高に係る経年分析!G56</f>
        <v>3752</v>
      </c>
      <c r="D73" s="173">
        <f>基金残高に係る経年分析!H56</f>
        <v>3835</v>
      </c>
    </row>
    <row r="74" spans="1:16" x14ac:dyDescent="0.15">
      <c r="A74" s="172" t="s">
        <v>75</v>
      </c>
      <c r="B74" s="173">
        <f>基金残高に係る経年分析!F57</f>
        <v>8153</v>
      </c>
      <c r="C74" s="173">
        <f>基金残高に係る経年分析!G57</f>
        <v>8220</v>
      </c>
      <c r="D74" s="173">
        <f>基金残高に係る経年分析!H57</f>
        <v>8025</v>
      </c>
    </row>
  </sheetData>
  <sheetProtection algorithmName="SHA-512" hashValue="yHNwDEEJjKR6QdvqIMf9eBSX/d9fqWKmkQeZpaAKuwhkOs8MBrev0w/cMb8R+ebF5b0aos8qZOoj6oG1N21WTg==" saltValue="hfKWwLTDLHLFc1fo6CQX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2025-03-12T02:40:49Z</cp:lastPrinted>
  <dcterms:created xsi:type="dcterms:W3CDTF">2025-02-19T01:42:23Z</dcterms:created>
  <dcterms:modified xsi:type="dcterms:W3CDTF">2025-04-07T08:44:17Z</dcterms:modified>
  <cp:category/>
</cp:coreProperties>
</file>