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stfs02\01170_市町村課$\01_所属全体フォルダ\5財政班\06fy\038_財政状況資料集\R5決算\06_検収後ファイル\36　いすみ市●\"/>
    </mc:Choice>
  </mc:AlternateContent>
  <xr:revisionPtr revIDLastSave="0" documentId="13_ncr:1_{69279385-047E-4A05-A89F-09C9BA463765}" xr6:coauthVersionLast="47" xr6:coauthVersionMax="47" xr10:uidLastSave="{00000000-0000-0000-0000-000000000000}"/>
  <bookViews>
    <workbookView xWindow="-28920" yWindow="-885" windowWidth="29040" windowHeight="15720" tabRatio="789"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W34" i="10"/>
  <c r="BW35" i="10" s="1"/>
  <c r="BW36" i="10" s="1"/>
  <c r="BW37" i="10" s="1"/>
  <c r="BW38" i="10" s="1"/>
  <c r="BW39" i="10" s="1"/>
  <c r="BW40" i="10" s="1"/>
  <c r="BW41" i="10" s="1"/>
  <c r="BW42" i="10" s="1"/>
  <c r="BW43" i="10" s="1"/>
  <c r="BE34" i="10"/>
  <c r="C34" i="10"/>
  <c r="U34" i="10" s="1"/>
  <c r="U35" i="10" s="1"/>
  <c r="U36" i="10" s="1"/>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<sst xmlns="http://schemas.openxmlformats.org/spreadsheetml/2006/main" count="1104" uniqueCount="561">
  <si>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</si>
  <si>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</si>
  <si>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</si>
  <si>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</si>
  <si>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</si>
  <si>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</si>
  <si>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</si>
  <si>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</si>
  <si>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</si>
  <si>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</si>
  <si>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</si>
  <si>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</si>
  <si>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</si>
  <si>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</si>
  <si>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</si>
  <si>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</si>
  <si>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</si>
  <si>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</si>
  <si>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</si>
  <si>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</si>
  <si>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</si>
  <si>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</si>
  <si>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</si>
  <si>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</si>
  <si>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</si>
  <si>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</si>
  <si>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</si>
  <si>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</si>
  <si>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</si>
  <si>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</si>
  <si>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</si>
  <si>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</si>
  <si>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</si>
  <si>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</si>
  <si>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</si>
  <si>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</si>
  <si>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</si>
  <si>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</si>
  <si>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</si>
  <si>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</si>
  <si>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</si>
  <si>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</si>
  <si>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</si>
  <si>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</si>
  <si>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</si>
  <si>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</si>
  <si>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</si>
  <si>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</si>
  <si>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</si>
  <si>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</si>
  <si>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</si>
  <si>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</si>
  <si>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</si>
  <si>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</si>
  <si>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</si>
  <si>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</si>
  <si>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</si>
  <si>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</si>
  <si>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</si>
  <si>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</si>
  <si>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</si>
  <si>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</si>
  <si>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</si>
  <si>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</si>
  <si>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</si>
  <si>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</si>
  <si>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</si>
  <si>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</si>
  <si>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</si>
  <si>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</si>
  <si>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</si>
  <si>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</si>
  <si>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</si>
  <si>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</si>
  <si>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</si>
  <si>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</si>
  <si>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</si>
  <si>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</si>
  <si>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</si>
  <si>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</si>
  <si>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</si>
  <si>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</si>
  <si>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</si>
  <si>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</si>
  <si>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</si>
  <si>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</si>
  <si>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</si>
  <si>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</si>
  <si>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</si>
  <si>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</si>
  <si>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</si>
  <si>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</si>
  <si>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</si>
  <si>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</si>
  <si>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いすみ市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</si>
  <si>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</si>
  <si>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</si>
  <si>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</si>
  <si>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</si>
  <si>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</si>
  <si>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</si>
  <si>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</si>
  <si>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</si>
  <si>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</si>
  <si>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</si>
  <si>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</si>
  <si>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</si>
  <si>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</si>
  <si>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</si>
  <si>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</si>
  <si>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</si>
  <si>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</si>
  <si>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</si>
  <si>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</si>
  <si>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</si>
  <si>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</si>
  <si>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</si>
  <si>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</si>
  <si>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</si>
  <si>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</si>
  <si>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</si>
  <si>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</si>
  <si>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</si>
  <si>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</si>
  <si>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</si>
  <si>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</si>
  <si>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</si>
  <si>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</si>
  <si>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</si>
  <si>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</si>
  <si>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</si>
  <si>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</si>
  <si>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</si>
  <si>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</si>
  <si>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</si>
  <si>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</si>
  <si>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</si>
  <si>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</si>
  <si>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</si>
  <si>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</si>
  <si>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</si>
  <si>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</si>
  <si>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6"/>
  </si>
  <si>
    <t>うち日本人(％)</t>
    <phoneticPr fontId="5"/>
  </si>
  <si>
    <t>-1.8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</si>
  <si>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</si>
  <si>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</si>
  <si>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</si>
  <si>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</si>
  <si>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</si>
  <si>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</si>
  <si>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</si>
  <si>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</si>
  <si>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</si>
  <si>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</si>
  <si>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</si>
  <si>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</si>
  <si>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</si>
  <si>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</si>
  <si>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</si>
  <si>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</si>
  <si>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</si>
  <si>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</si>
  <si>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</si>
  <si>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</si>
  <si>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</si>
  <si>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</si>
  <si>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</si>
  <si>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</si>
  <si>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</si>
  <si>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</si>
  <si>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</si>
  <si>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</si>
  <si>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</si>
  <si>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</si>
  <si>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</si>
  <si>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</si>
  <si>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</si>
  <si>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</si>
  <si>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</si>
  <si>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</si>
  <si>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</si>
  <si>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</si>
  <si>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</si>
  <si>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</si>
  <si>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</si>
  <si>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</si>
  <si>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</si>
  <si>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</si>
  <si>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</si>
  <si>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</si>
  <si>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</si>
  <si>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</si>
  <si>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</si>
  <si>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</si>
  <si>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</si>
  <si>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</si>
  <si>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</si>
  <si>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</si>
  <si>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</si>
  <si>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</si>
  <si>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</si>
  <si>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</si>
  <si>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千葉県いすみ市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</si>
  <si>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</si>
  <si>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</si>
  <si>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</si>
  <si>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</si>
  <si>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</si>
  <si>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</si>
  <si>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</si>
  <si>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</si>
  <si>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</si>
  <si>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</si>
  <si>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</si>
  <si>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</si>
  <si>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</si>
  <si>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</si>
  <si>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</si>
  <si>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</si>
  <si>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</si>
  <si>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</si>
  <si>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</si>
  <si>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</si>
  <si>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</si>
  <si>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</si>
  <si>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</si>
  <si>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</si>
  <si>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</si>
  <si>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</si>
  <si>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</si>
  <si>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</si>
  <si>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</si>
  <si>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</si>
  <si>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</si>
  <si>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</si>
  <si>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</si>
  <si>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</si>
  <si>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</si>
  <si>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</si>
  <si>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</si>
  <si>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</si>
  <si>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</si>
  <si>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</si>
  <si>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</si>
  <si>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</si>
  <si>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</si>
  <si>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</si>
  <si>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</si>
  <si>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</si>
  <si>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</si>
  <si>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</si>
  <si>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</si>
  <si>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</si>
  <si>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</si>
  <si>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</si>
  <si>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</si>
  <si>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</si>
  <si>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</si>
  <si>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</si>
  <si>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</si>
  <si>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</si>
  <si>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</si>
  <si>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</si>
  <si>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</si>
  <si>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</si>
  <si>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</si>
  <si>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</si>
  <si>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</si>
  <si>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</si>
  <si>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</si>
  <si>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</si>
  <si>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</si>
  <si>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</si>
  <si>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</si>
  <si>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</si>
  <si>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</si>
  <si>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</si>
  <si>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</si>
  <si>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</si>
  <si>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</si>
  <si>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</si>
  <si>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</si>
  <si>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</si>
  <si>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</si>
  <si>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</si>
  <si>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</si>
  <si>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</si>
  <si>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</si>
  <si>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</si>
  <si>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</si>
  <si>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</si>
  <si>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</si>
  <si>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</si>
  <si>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</si>
  <si>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</si>
  <si>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</si>
  <si>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</si>
  <si>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</si>
  <si>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</si>
  <si>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</si>
  <si>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</si>
  <si>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</si>
  <si>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</si>
  <si>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</si>
  <si>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</si>
  <si>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</si>
  <si>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</si>
  <si>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</si>
  <si>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</si>
  <si>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</si>
  <si>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</si>
  <si>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</si>
  <si>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</si>
  <si>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</si>
  <si>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</si>
  <si>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</si>
  <si>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</si>
  <si>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</si>
  <si>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</si>
  <si>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</si>
  <si>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</si>
  <si>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</si>
  <si>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</si>
  <si>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</si>
  <si>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</si>
  <si>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</si>
  <si>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</si>
  <si>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</si>
  <si>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</si>
  <si>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</si>
  <si>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</si>
  <si>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</si>
  <si>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</si>
  <si>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</si>
  <si>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</si>
  <si>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</si>
  <si>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</si>
  <si>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</si>
  <si>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</si>
  <si>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</si>
  <si>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</si>
  <si>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</si>
  <si>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</si>
  <si>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</si>
  <si>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</si>
  <si>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</si>
  <si>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</si>
  <si>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</si>
  <si>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</si>
  <si>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</si>
  <si>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</si>
  <si>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</si>
  <si>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</si>
  <si>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千葉県いすみ市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</si>
  <si>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</si>
  <si>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</si>
  <si>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</si>
  <si>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</si>
  <si>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</si>
  <si>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</si>
  <si>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</si>
  <si>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</si>
  <si>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</si>
  <si>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</si>
  <si>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</si>
  <si>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</si>
  <si>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</si>
  <si>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</si>
  <si>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</si>
  <si>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</si>
  <si>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</si>
  <si>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</si>
  <si>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</si>
  <si>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</si>
  <si>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</si>
  <si>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</si>
  <si>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</si>
  <si>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</si>
  <si>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</si>
  <si>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</si>
  <si>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</si>
  <si>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</si>
  <si>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</si>
  <si>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</si>
  <si>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</si>
  <si>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</si>
  <si>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</si>
  <si>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</si>
  <si>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</si>
  <si>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</si>
  <si>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</si>
  <si>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</si>
  <si>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</si>
  <si>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</si>
  <si>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</si>
  <si>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</si>
  <si>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</si>
  <si>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</si>
  <si>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</si>
  <si>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</si>
  <si>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</si>
  <si>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</si>
  <si>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</si>
  <si>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</si>
  <si>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</si>
  <si>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</si>
  <si>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</si>
  <si>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</si>
  <si>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</si>
  <si>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</si>
  <si>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</si>
  <si>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</si>
  <si>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</si>
  <si>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</si>
  <si>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</si>
  <si>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</si>
  <si>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</si>
  <si>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</si>
  <si>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</si>
  <si>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</si>
  <si>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</si>
  <si>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</si>
  <si>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</si>
  <si>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</si>
  <si>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</si>
  <si>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</si>
  <si>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</si>
  <si>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</si>
  <si>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</si>
  <si>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</si>
  <si>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</si>
  <si>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</si>
  <si>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</si>
  <si>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</si>
  <si>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</si>
  <si>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</si>
  <si>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</si>
  <si>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</si>
  <si>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</si>
  <si>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</si>
  <si>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</si>
  <si>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</si>
  <si>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</si>
  <si>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</si>
  <si>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</si>
  <si>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</si>
  <si>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</si>
  <si>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</si>
  <si>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</si>
  <si>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</si>
  <si>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</si>
  <si>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</si>
  <si>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</si>
  <si>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</si>
  <si>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</si>
  <si>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</si>
  <si>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</si>
  <si>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</si>
  <si>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</si>
  <si>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</si>
  <si>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</si>
  <si>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</si>
  <si>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</si>
  <si>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</si>
  <si>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</si>
  <si>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</si>
  <si>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</si>
  <si>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</si>
  <si>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</si>
  <si>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</si>
  <si>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</si>
  <si>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</si>
  <si>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</si>
  <si>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</si>
  <si>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</si>
  <si>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</si>
  <si>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</si>
  <si>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</si>
  <si>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</si>
  <si>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</si>
  <si>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</si>
  <si>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</si>
  <si>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</si>
  <si>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</si>
  <si>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</si>
  <si>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</si>
  <si>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</si>
  <si>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</si>
  <si>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</si>
  <si>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</si>
  <si>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</si>
  <si>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</si>
  <si>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</si>
  <si>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</si>
  <si>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</si>
  <si>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</si>
  <si>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</si>
  <si>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</si>
  <si>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</si>
  <si>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</si>
  <si>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</si>
  <si>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</si>
  <si>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</si>
  <si>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</si>
  <si>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</si>
  <si>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</si>
  <si>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</si>
  <si>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</si>
  <si>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</si>
  <si>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</si>
  <si>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</si>
  <si>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</si>
  <si>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</si>
  <si>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</si>
  <si>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</si>
  <si>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</si>
  <si>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</si>
  <si>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</si>
  <si>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</si>
  <si>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</si>
  <si>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</si>
  <si>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</si>
  <si>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</si>
  <si>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</si>
  <si>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</si>
  <si>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</si>
  <si>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</si>
  <si>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3.32</t>
  </si>
  <si>
    <t>▲ 0.97</t>
  </si>
  <si>
    <t>▲ 7.22</t>
  </si>
  <si>
    <t>▲ 10.39</t>
  </si>
  <si>
    <t>一般会計</t>
  </si>
  <si>
    <t>水道事業会計</t>
  </si>
  <si>
    <t>国民健康保険特別会計</t>
  </si>
  <si>
    <t>介護保険特別会計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</si>
  <si>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</si>
  <si>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</si>
  <si>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</si>
  <si>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</si>
  <si>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</si>
  <si>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</si>
  <si>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</si>
  <si>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</si>
  <si>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</si>
  <si>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夷隅郡市広域市町村圏事務組合（一般会計）</t>
  </si>
  <si>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</si>
  <si>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</si>
  <si>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</si>
  <si>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</si>
  <si>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南房総広域水道企業団（水道事業用水供給事業）</t>
  </si>
  <si>
    <t>国保国吉病院組合（国保国吉病院事業会計）</t>
  </si>
  <si>
    <t>布施学校組合（布施学校組合会計）</t>
  </si>
  <si>
    <t>夷隅環境衛生組合（一般会計）</t>
    <rPh sb="2" eb="4">
      <t>カンキョウ</t>
    </rPh>
    <rPh sb="4" eb="6">
      <t>エイセイ</t>
    </rPh>
    <rPh sb="6" eb="8">
      <t>クミアイ</t>
    </rPh>
    <rPh sb="9" eb="11">
      <t>イッパン</t>
    </rPh>
    <rPh sb="11" eb="13">
      <t>カイケイ</t>
    </rPh>
    <phoneticPr fontId="2"/>
  </si>
  <si>
    <t>千葉県後期高齢者医療広域連合（千葉県後期高齢者医療広域連合一般会計）</t>
    <rPh sb="0" eb="3">
      <t>チバケン</t>
    </rPh>
    <rPh sb="3" eb="5">
      <t>コウキ</t>
    </rPh>
    <rPh sb="5" eb="8">
      <t>コウレイシャ</t>
    </rPh>
    <rPh sb="8" eb="10">
      <t>イリョウ</t>
    </rPh>
    <rPh sb="10" eb="12">
      <t>コウイキ</t>
    </rPh>
    <rPh sb="12" eb="14">
      <t>レンゴウ</t>
    </rPh>
    <phoneticPr fontId="2"/>
  </si>
  <si>
    <t>千葉県後期高齢者医療広域連合（千葉県後期高齢者医療広域連合特別会計）</t>
    <rPh sb="0" eb="3">
      <t>チバケン</t>
    </rPh>
    <rPh sb="3" eb="5">
      <t>コウキ</t>
    </rPh>
    <rPh sb="5" eb="8">
      <t>コウレイシャ</t>
    </rPh>
    <rPh sb="8" eb="10">
      <t>イリョウ</t>
    </rPh>
    <rPh sb="10" eb="12">
      <t>コウイキ</t>
    </rPh>
    <rPh sb="12" eb="14">
      <t>レンゴウ</t>
    </rPh>
    <rPh sb="15" eb="18">
      <t>チバケン</t>
    </rPh>
    <rPh sb="18" eb="20">
      <t>コウキ</t>
    </rPh>
    <rPh sb="20" eb="23">
      <t>コウレイシャ</t>
    </rPh>
    <rPh sb="23" eb="25">
      <t>イリョウ</t>
    </rPh>
    <rPh sb="25" eb="27">
      <t>コウイキ</t>
    </rPh>
    <rPh sb="27" eb="29">
      <t>レンゴウ</t>
    </rPh>
    <rPh sb="29" eb="31">
      <t>トクベツ</t>
    </rPh>
    <rPh sb="31" eb="33">
      <t>カイケイ</t>
    </rPh>
    <phoneticPr fontId="2"/>
  </si>
  <si>
    <t>まちづくり振興基金</t>
    <rPh sb="5" eb="9">
      <t>シンコウキキン</t>
    </rPh>
    <phoneticPr fontId="5"/>
  </si>
  <si>
    <t>ふるさと応援基金</t>
    <rPh sb="4" eb="8">
      <t>オウエンキキン</t>
    </rPh>
    <phoneticPr fontId="2"/>
  </si>
  <si>
    <t>公共施設等整備基金</t>
    <rPh sb="0" eb="4">
      <t>コウキョウシセツ</t>
    </rPh>
    <rPh sb="4" eb="5">
      <t>トウ</t>
    </rPh>
    <rPh sb="5" eb="9">
      <t>セイビキキン</t>
    </rPh>
    <phoneticPr fontId="2"/>
  </si>
  <si>
    <t>奨学基金</t>
    <rPh sb="0" eb="2">
      <t>ショウガク</t>
    </rPh>
    <rPh sb="2" eb="4">
      <t>キキン</t>
    </rPh>
    <phoneticPr fontId="2"/>
  </si>
  <si>
    <t>用地取得基金</t>
    <rPh sb="0" eb="2">
      <t>ヨウチ</t>
    </rPh>
    <rPh sb="2" eb="4">
      <t>シュトク</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</si>
</sst>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71279</c:v>
                </c:pt>
                <c:pt idx="3">
                  <c:v>74994</c:v>
                </c:pt>
                <c:pt idx="4">
                  <c:v>71849</c:v>
                </c:pt>
              </c:numCache>
            </c:numRef>
          </c:val>
          <c:smooth val="0"/>
          <c:extLst>
            <c:ext xmlns:c16="http://schemas.microsoft.com/office/drawing/2014/chart" uri="{C3380CC4-5D6E-409C-BE32-E72D297353CC}">
              <c16:uniqueId val="{00000000-86BA-4D19-A32A-62EDE05C107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49882</c:v>
                </c:pt>
                <c:pt idx="1">
                  <c:v>55585</c:v>
                </c:pt>
                <c:pt idx="2">
                  <c:v>45282</c:v>
                </c:pt>
                <c:pt idx="3">
                  <c:v>42148</c:v>
                </c:pt>
                <c:pt idx="4">
                  <c:v>44017</c:v>
                </c:pt>
              </c:numCache>
            </c:numRef>
          </c:val>
          <c:smooth val="0"/>
          <c:extLst>
            <c:ext xmlns:c16="http://schemas.microsoft.com/office/drawing/2014/chart" uri="{C3380CC4-5D6E-409C-BE32-E72D297353CC}">
              <c16:uniqueId val="{00000001-86BA-4D19-A32A-62EDE05C107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5.81</c:v>
                </c:pt>
                <c:pt idx="1">
                  <c:v>8.9600000000000009</c:v>
                </c:pt>
                <c:pt idx="2">
                  <c:v>9.56</c:v>
                </c:pt>
                <c:pt idx="3">
                  <c:v>8.4600000000000009</c:v>
                </c:pt>
                <c:pt idx="4">
                  <c:v>7.98</c:v>
                </c:pt>
              </c:numCache>
            </c:numRef>
          </c:val>
          <c:extLst>
            <c:ext xmlns:c16="http://schemas.microsoft.com/office/drawing/2014/chart" uri="{C3380CC4-5D6E-409C-BE32-E72D297353CC}">
              <c16:uniqueId val="{00000000-244E-42AB-B5B9-9F51B64DF9D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39.799999999999997</c:v>
                </c:pt>
                <c:pt idx="1">
                  <c:v>41.35</c:v>
                </c:pt>
                <c:pt idx="2">
                  <c:v>42.34</c:v>
                </c:pt>
                <c:pt idx="3">
                  <c:v>43.67</c:v>
                </c:pt>
                <c:pt idx="4">
                  <c:v>38.43</c:v>
                </c:pt>
              </c:numCache>
            </c:numRef>
          </c:val>
          <c:extLst>
            <c:ext xmlns:c16="http://schemas.microsoft.com/office/drawing/2014/chart" uri="{C3380CC4-5D6E-409C-BE32-E72D297353CC}">
              <c16:uniqueId val="{00000001-244E-42AB-B5B9-9F51B64DF9D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-3.32</c:v>
                </c:pt>
                <c:pt idx="1">
                  <c:v>2.52</c:v>
                </c:pt>
                <c:pt idx="2">
                  <c:v>-0.97</c:v>
                </c:pt>
                <c:pt idx="3">
                  <c:v>-7.22</c:v>
                </c:pt>
                <c:pt idx="4">
                  <c:v>-10.39</c:v>
                </c:pt>
              </c:numCache>
            </c:numRef>
          </c:val>
          <c:smooth val="0"/>
          <c:extLst>
            <c:ext xmlns:c16="http://schemas.microsoft.com/office/drawing/2014/chart" uri="{C3380CC4-5D6E-409C-BE32-E72D297353CC}">
              <c16:uniqueId val="{00000002-244E-42AB-B5B9-9F51B64DF9D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3ED-4631-AF4D-5E91DA201A3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3ED-4631-AF4D-5E91DA201A3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3ED-4631-AF4D-5E91DA201A3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3ED-4631-AF4D-5E91DA201A38}"/>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B3ED-4631-AF4D-5E91DA201A3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0.08</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5-B3ED-4631-AF4D-5E91DA201A3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1.2</c:v>
                </c:pt>
                <c:pt idx="2">
                  <c:v>#N/A</c:v>
                </c:pt>
                <c:pt idx="3">
                  <c:v>1.3</c:v>
                </c:pt>
                <c:pt idx="4">
                  <c:v>#N/A</c:v>
                </c:pt>
                <c:pt idx="5">
                  <c:v>1.18</c:v>
                </c:pt>
                <c:pt idx="6">
                  <c:v>#N/A</c:v>
                </c:pt>
                <c:pt idx="7">
                  <c:v>1.1599999999999999</c:v>
                </c:pt>
                <c:pt idx="8">
                  <c:v>#N/A</c:v>
                </c:pt>
                <c:pt idx="9">
                  <c:v>0.71</c:v>
                </c:pt>
              </c:numCache>
            </c:numRef>
          </c:val>
          <c:extLst>
            <c:ext xmlns:c16="http://schemas.microsoft.com/office/drawing/2014/chart" uri="{C3380CC4-5D6E-409C-BE32-E72D297353CC}">
              <c16:uniqueId val="{00000006-B3ED-4631-AF4D-5E91DA201A3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3.25</c:v>
                </c:pt>
                <c:pt idx="2">
                  <c:v>#N/A</c:v>
                </c:pt>
                <c:pt idx="3">
                  <c:v>3.41</c:v>
                </c:pt>
                <c:pt idx="4">
                  <c:v>#N/A</c:v>
                </c:pt>
                <c:pt idx="5">
                  <c:v>3.73</c:v>
                </c:pt>
                <c:pt idx="6">
                  <c:v>#N/A</c:v>
                </c:pt>
                <c:pt idx="7">
                  <c:v>2.64</c:v>
                </c:pt>
                <c:pt idx="8">
                  <c:v>#N/A</c:v>
                </c:pt>
                <c:pt idx="9">
                  <c:v>1.43</c:v>
                </c:pt>
              </c:numCache>
            </c:numRef>
          </c:val>
          <c:extLst>
            <c:ext xmlns:c16="http://schemas.microsoft.com/office/drawing/2014/chart" uri="{C3380CC4-5D6E-409C-BE32-E72D297353CC}">
              <c16:uniqueId val="{00000007-B3ED-4631-AF4D-5E91DA201A3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8.36</c:v>
                </c:pt>
                <c:pt idx="2">
                  <c:v>#N/A</c:v>
                </c:pt>
                <c:pt idx="3">
                  <c:v>7.79</c:v>
                </c:pt>
                <c:pt idx="4">
                  <c:v>#N/A</c:v>
                </c:pt>
                <c:pt idx="5">
                  <c:v>6.91</c:v>
                </c:pt>
                <c:pt idx="6">
                  <c:v>#N/A</c:v>
                </c:pt>
                <c:pt idx="7">
                  <c:v>6.41</c:v>
                </c:pt>
                <c:pt idx="8">
                  <c:v>#N/A</c:v>
                </c:pt>
                <c:pt idx="9">
                  <c:v>5.3</c:v>
                </c:pt>
              </c:numCache>
            </c:numRef>
          </c:val>
          <c:extLst>
            <c:ext xmlns:c16="http://schemas.microsoft.com/office/drawing/2014/chart" uri="{C3380CC4-5D6E-409C-BE32-E72D297353CC}">
              <c16:uniqueId val="{00000008-B3ED-4631-AF4D-5E91DA201A3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5.81</c:v>
                </c:pt>
                <c:pt idx="2">
                  <c:v>#N/A</c:v>
                </c:pt>
                <c:pt idx="3">
                  <c:v>8.9600000000000009</c:v>
                </c:pt>
                <c:pt idx="4">
                  <c:v>#N/A</c:v>
                </c:pt>
                <c:pt idx="5">
                  <c:v>9.5500000000000007</c:v>
                </c:pt>
                <c:pt idx="6">
                  <c:v>#N/A</c:v>
                </c:pt>
                <c:pt idx="7">
                  <c:v>8.4499999999999993</c:v>
                </c:pt>
                <c:pt idx="8">
                  <c:v>#N/A</c:v>
                </c:pt>
                <c:pt idx="9">
                  <c:v>7.97</c:v>
                </c:pt>
              </c:numCache>
            </c:numRef>
          </c:val>
          <c:extLst>
            <c:ext xmlns:c16="http://schemas.microsoft.com/office/drawing/2014/chart" uri="{C3380CC4-5D6E-409C-BE32-E72D297353CC}">
              <c16:uniqueId val="{00000009-B3ED-4631-AF4D-5E91DA201A3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1459</c:v>
                </c:pt>
                <c:pt idx="5">
                  <c:v>1444</c:v>
                </c:pt>
                <c:pt idx="8">
                  <c:v>1436</c:v>
                </c:pt>
                <c:pt idx="11">
                  <c:v>1446</c:v>
                </c:pt>
                <c:pt idx="14">
                  <c:v>1427</c:v>
                </c:pt>
              </c:numCache>
            </c:numRef>
          </c:val>
          <c:extLst>
            <c:ext xmlns:c16="http://schemas.microsoft.com/office/drawing/2014/chart" uri="{C3380CC4-5D6E-409C-BE32-E72D297353CC}">
              <c16:uniqueId val="{00000000-D194-427C-8AB2-D2BBA5D0694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194-427C-8AB2-D2BBA5D0694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c:v>
                </c:pt>
                <c:pt idx="3">
                  <c:v>21</c:v>
                </c:pt>
                <c:pt idx="6">
                  <c:v>14</c:v>
                </c:pt>
                <c:pt idx="9">
                  <c:v>11</c:v>
                </c:pt>
                <c:pt idx="12">
                  <c:v>9</c:v>
                </c:pt>
              </c:numCache>
            </c:numRef>
          </c:val>
          <c:extLst>
            <c:ext xmlns:c16="http://schemas.microsoft.com/office/drawing/2014/chart" uri="{C3380CC4-5D6E-409C-BE32-E72D297353CC}">
              <c16:uniqueId val="{00000002-D194-427C-8AB2-D2BBA5D0694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171</c:v>
                </c:pt>
                <c:pt idx="3">
                  <c:v>185</c:v>
                </c:pt>
                <c:pt idx="6">
                  <c:v>172</c:v>
                </c:pt>
                <c:pt idx="9">
                  <c:v>150</c:v>
                </c:pt>
                <c:pt idx="12">
                  <c:v>135</c:v>
                </c:pt>
              </c:numCache>
            </c:numRef>
          </c:val>
          <c:extLst>
            <c:ext xmlns:c16="http://schemas.microsoft.com/office/drawing/2014/chart" uri="{C3380CC4-5D6E-409C-BE32-E72D297353CC}">
              <c16:uniqueId val="{00000003-D194-427C-8AB2-D2BBA5D0694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134</c:v>
                </c:pt>
                <c:pt idx="3">
                  <c:v>110</c:v>
                </c:pt>
                <c:pt idx="6">
                  <c:v>105</c:v>
                </c:pt>
                <c:pt idx="9">
                  <c:v>106</c:v>
                </c:pt>
                <c:pt idx="12">
                  <c:v>97</c:v>
                </c:pt>
              </c:numCache>
            </c:numRef>
          </c:val>
          <c:extLst>
            <c:ext xmlns:c16="http://schemas.microsoft.com/office/drawing/2014/chart" uri="{C3380CC4-5D6E-409C-BE32-E72D297353CC}">
              <c16:uniqueId val="{00000004-D194-427C-8AB2-D2BBA5D0694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94-427C-8AB2-D2BBA5D0694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194-427C-8AB2-D2BBA5D0694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1854</c:v>
                </c:pt>
                <c:pt idx="3">
                  <c:v>1815</c:v>
                </c:pt>
                <c:pt idx="6">
                  <c:v>1803</c:v>
                </c:pt>
                <c:pt idx="9">
                  <c:v>1822</c:v>
                </c:pt>
                <c:pt idx="12">
                  <c:v>1795</c:v>
                </c:pt>
              </c:numCache>
            </c:numRef>
          </c:val>
          <c:extLst>
            <c:ext xmlns:c16="http://schemas.microsoft.com/office/drawing/2014/chart" uri="{C3380CC4-5D6E-409C-BE32-E72D297353CC}">
              <c16:uniqueId val="{00000007-D194-427C-8AB2-D2BBA5D0694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704</c:v>
                </c:pt>
                <c:pt idx="2">
                  <c:v>#N/A</c:v>
                </c:pt>
                <c:pt idx="3">
                  <c:v>#N/A</c:v>
                </c:pt>
                <c:pt idx="4">
                  <c:v>687</c:v>
                </c:pt>
                <c:pt idx="5">
                  <c:v>#N/A</c:v>
                </c:pt>
                <c:pt idx="6">
                  <c:v>#N/A</c:v>
                </c:pt>
                <c:pt idx="7">
                  <c:v>658</c:v>
                </c:pt>
                <c:pt idx="8">
                  <c:v>#N/A</c:v>
                </c:pt>
                <c:pt idx="9">
                  <c:v>#N/A</c:v>
                </c:pt>
                <c:pt idx="10">
                  <c:v>643</c:v>
                </c:pt>
                <c:pt idx="11">
                  <c:v>#N/A</c:v>
                </c:pt>
                <c:pt idx="12">
                  <c:v>#N/A</c:v>
                </c:pt>
                <c:pt idx="13">
                  <c:v>609</c:v>
                </c:pt>
                <c:pt idx="14">
                  <c:v>#N/A</c:v>
                </c:pt>
              </c:numCache>
            </c:numRef>
          </c:val>
          <c:smooth val="0"/>
          <c:extLst>
            <c:ext xmlns:c16="http://schemas.microsoft.com/office/drawing/2014/chart" uri="{C3380CC4-5D6E-409C-BE32-E72D297353CC}">
              <c16:uniqueId val="{00000008-D194-427C-8AB2-D2BBA5D0694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15012</c:v>
                </c:pt>
                <c:pt idx="5">
                  <c:v>14870</c:v>
                </c:pt>
                <c:pt idx="8">
                  <c:v>14462</c:v>
                </c:pt>
                <c:pt idx="11">
                  <c:v>13602</c:v>
                </c:pt>
                <c:pt idx="14">
                  <c:v>12769</c:v>
                </c:pt>
              </c:numCache>
            </c:numRef>
          </c:val>
          <c:extLst>
            <c:ext xmlns:c16="http://schemas.microsoft.com/office/drawing/2014/chart" uri="{C3380CC4-5D6E-409C-BE32-E72D297353CC}">
              <c16:uniqueId val="{00000000-24C1-422D-B9D1-0576CA8057B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119</c:v>
                </c:pt>
                <c:pt idx="5">
                  <c:v>91</c:v>
                </c:pt>
                <c:pt idx="8">
                  <c:v>67</c:v>
                </c:pt>
                <c:pt idx="11">
                  <c:v>45</c:v>
                </c:pt>
                <c:pt idx="14">
                  <c:v>28</c:v>
                </c:pt>
              </c:numCache>
            </c:numRef>
          </c:val>
          <c:extLst>
            <c:ext xmlns:c16="http://schemas.microsoft.com/office/drawing/2014/chart" uri="{C3380CC4-5D6E-409C-BE32-E72D297353CC}">
              <c16:uniqueId val="{00000001-24C1-422D-B9D1-0576CA8057B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6364</c:v>
                </c:pt>
                <c:pt idx="5">
                  <c:v>6953</c:v>
                </c:pt>
                <c:pt idx="8">
                  <c:v>7544</c:v>
                </c:pt>
                <c:pt idx="11">
                  <c:v>7824</c:v>
                </c:pt>
                <c:pt idx="14">
                  <c:v>7907</c:v>
                </c:pt>
              </c:numCache>
            </c:numRef>
          </c:val>
          <c:extLst>
            <c:ext xmlns:c16="http://schemas.microsoft.com/office/drawing/2014/chart" uri="{C3380CC4-5D6E-409C-BE32-E72D297353CC}">
              <c16:uniqueId val="{00000002-24C1-422D-B9D1-0576CA8057B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4C1-422D-B9D1-0576CA8057B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4C1-422D-B9D1-0576CA8057B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4C1-422D-B9D1-0576CA8057B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3865</c:v>
                </c:pt>
                <c:pt idx="3">
                  <c:v>3675</c:v>
                </c:pt>
                <c:pt idx="6">
                  <c:v>3396</c:v>
                </c:pt>
                <c:pt idx="9">
                  <c:v>3219</c:v>
                </c:pt>
                <c:pt idx="12">
                  <c:v>2972</c:v>
                </c:pt>
              </c:numCache>
            </c:numRef>
          </c:val>
          <c:extLst>
            <c:ext xmlns:c16="http://schemas.microsoft.com/office/drawing/2014/chart" uri="{C3380CC4-5D6E-409C-BE32-E72D297353CC}">
              <c16:uniqueId val="{00000006-24C1-422D-B9D1-0576CA8057B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2930</c:v>
                </c:pt>
                <c:pt idx="3">
                  <c:v>2731</c:v>
                </c:pt>
                <c:pt idx="6">
                  <c:v>2494</c:v>
                </c:pt>
                <c:pt idx="9">
                  <c:v>2303</c:v>
                </c:pt>
                <c:pt idx="12">
                  <c:v>2246</c:v>
                </c:pt>
              </c:numCache>
            </c:numRef>
          </c:val>
          <c:extLst>
            <c:ext xmlns:c16="http://schemas.microsoft.com/office/drawing/2014/chart" uri="{C3380CC4-5D6E-409C-BE32-E72D297353CC}">
              <c16:uniqueId val="{00000007-24C1-422D-B9D1-0576CA8057B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957</c:v>
                </c:pt>
                <c:pt idx="3">
                  <c:v>1514</c:v>
                </c:pt>
                <c:pt idx="6">
                  <c:v>1551</c:v>
                </c:pt>
                <c:pt idx="9">
                  <c:v>1522</c:v>
                </c:pt>
                <c:pt idx="12">
                  <c:v>1436</c:v>
                </c:pt>
              </c:numCache>
            </c:numRef>
          </c:val>
          <c:extLst>
            <c:ext xmlns:c16="http://schemas.microsoft.com/office/drawing/2014/chart" uri="{C3380CC4-5D6E-409C-BE32-E72D297353CC}">
              <c16:uniqueId val="{00000008-24C1-422D-B9D1-0576CA8057B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4C1-422D-B9D1-0576CA8057B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17289</c:v>
                </c:pt>
                <c:pt idx="3">
                  <c:v>17255</c:v>
                </c:pt>
                <c:pt idx="6">
                  <c:v>16933</c:v>
                </c:pt>
                <c:pt idx="9">
                  <c:v>15887</c:v>
                </c:pt>
                <c:pt idx="12">
                  <c:v>14855</c:v>
                </c:pt>
              </c:numCache>
            </c:numRef>
          </c:val>
          <c:extLst>
            <c:ext xmlns:c16="http://schemas.microsoft.com/office/drawing/2014/chart" uri="{C3380CC4-5D6E-409C-BE32-E72D297353CC}">
              <c16:uniqueId val="{0000000A-24C1-422D-B9D1-0576CA8057B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3547</c:v>
                </c:pt>
                <c:pt idx="2">
                  <c:v>#N/A</c:v>
                </c:pt>
                <c:pt idx="3">
                  <c:v>#N/A</c:v>
                </c:pt>
                <c:pt idx="4">
                  <c:v>3261</c:v>
                </c:pt>
                <c:pt idx="5">
                  <c:v>#N/A</c:v>
                </c:pt>
                <c:pt idx="6">
                  <c:v>#N/A</c:v>
                </c:pt>
                <c:pt idx="7">
                  <c:v>2300</c:v>
                </c:pt>
                <c:pt idx="8">
                  <c:v>#N/A</c:v>
                </c:pt>
                <c:pt idx="9">
                  <c:v>#N/A</c:v>
                </c:pt>
                <c:pt idx="10">
                  <c:v>1460</c:v>
                </c:pt>
                <c:pt idx="11">
                  <c:v>#N/A</c:v>
                </c:pt>
                <c:pt idx="12">
                  <c:v>#N/A</c:v>
                </c:pt>
                <c:pt idx="13">
                  <c:v>806</c:v>
                </c:pt>
                <c:pt idx="14">
                  <c:v>#N/A</c:v>
                </c:pt>
              </c:numCache>
            </c:numRef>
          </c:val>
          <c:smooth val="0"/>
          <c:extLst>
            <c:ext xmlns:c16="http://schemas.microsoft.com/office/drawing/2014/chart" uri="{C3380CC4-5D6E-409C-BE32-E72D297353CC}">
              <c16:uniqueId val="{0000000B-24C1-422D-B9D1-0576CA8057B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4859</c:v>
                </c:pt>
                <c:pt idx="1">
                  <c:v>4824</c:v>
                </c:pt>
                <c:pt idx="2">
                  <c:v>4336</c:v>
                </c:pt>
              </c:numCache>
            </c:numRef>
          </c:val>
          <c:extLst>
            <c:ext xmlns:c16="http://schemas.microsoft.com/office/drawing/2014/chart" uri="{C3380CC4-5D6E-409C-BE32-E72D297353CC}">
              <c16:uniqueId val="{00000000-54FB-4B0F-AA42-007E0D3EB7C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211</c:v>
                </c:pt>
                <c:pt idx="1">
                  <c:v>211</c:v>
                </c:pt>
                <c:pt idx="2">
                  <c:v>263</c:v>
                </c:pt>
              </c:numCache>
            </c:numRef>
          </c:val>
          <c:extLst>
            <c:ext xmlns:c16="http://schemas.microsoft.com/office/drawing/2014/chart" uri="{C3380CC4-5D6E-409C-BE32-E72D297353CC}">
              <c16:uniqueId val="{00000001-54FB-4B0F-AA42-007E0D3EB7C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3417</c:v>
                </c:pt>
                <c:pt idx="1">
                  <c:v>3484</c:v>
                </c:pt>
                <c:pt idx="2">
                  <c:v>3901</c:v>
                </c:pt>
              </c:numCache>
            </c:numRef>
          </c:val>
          <c:extLst>
            <c:ext xmlns:c16="http://schemas.microsoft.com/office/drawing/2014/chart" uri="{C3380CC4-5D6E-409C-BE32-E72D297353CC}">
              <c16:uniqueId val="{00000002-54FB-4B0F-AA42-007E0D3EB7C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千葉県いすみ市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35,289
34,700
157.50
21,362,541
20,108,946
900,109
11,283,669
14,854,801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ポイント下回り、全国平均からは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ポイント下回っている。指数は昨年度と比較すると横ばいだが減少傾向にあり、急速に進んでいる少子高齢化や市内に中心となる産業がないことなどにより、財政基盤が弱くなっていることが要因である。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の対策として、これまで取り組んできた施策を生かし、引き続き地域の魅力アップを図り、移住・定住者を増やしていく。また、企業誘致等により、働く場所の確保と産業の発展を図り、長期的な税収の確保につなげ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61100"/>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110672</xdr:rowOff>
    </xdr:from>
    <xdr:to>
      <xdr:col>23</xdr:col>
      <xdr:colOff>133350</xdr:colOff>
      <xdr:row>41</xdr:row>
      <xdr:rowOff>110672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1401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110672</xdr:rowOff>
    </xdr:from>
    <xdr:to>
      <xdr:col>19</xdr:col>
      <xdr:colOff>133350</xdr:colOff>
      <xdr:row>41</xdr:row>
      <xdr:rowOff>110672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140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110672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162378</xdr:rowOff>
    </xdr:from>
    <xdr:to>
      <xdr:col>15</xdr:col>
      <xdr:colOff>133350</xdr:colOff>
      <xdr:row>41</xdr:row>
      <xdr:rowOff>92528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102705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93435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31949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6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59872</xdr:rowOff>
    </xdr:from>
    <xdr:to>
      <xdr:col>19</xdr:col>
      <xdr:colOff>184150</xdr:colOff>
      <xdr:row>41</xdr:row>
      <xdr:rowOff>161472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146249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59872</xdr:rowOff>
    </xdr:from>
    <xdr:to>
      <xdr:col>15</xdr:col>
      <xdr:colOff>133350</xdr:colOff>
      <xdr:row>41</xdr:row>
      <xdr:rowOff>161472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146249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類似団体平均、全国平均、千葉県平均を全て下回っている。前年度と比較して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ポイント減少したのは、分子である経常経費充当一般財源の増加（</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ポイント）に対し、分母である経常一般財源の増加（</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ポイント）が上回ったためである。増加の主な要因は高齢者保健福祉費や生活保護費の増による地方交付税の増加、固定資産税の増による地方税の増加などが主な要因である。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しかしながら、高齢化により扶助費等は増加傾向にあるので、一層の事業精査を行うなど経常経費の抑制に努めていく。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66</xdr:row>
      <xdr:rowOff>106680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6279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119380</xdr:rowOff>
    </xdr:from>
    <xdr:to>
      <xdr:col>23</xdr:col>
      <xdr:colOff>133350</xdr:colOff>
      <xdr:row>61</xdr:row>
      <xdr:rowOff>138684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57783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163068</xdr:rowOff>
    </xdr:from>
    <xdr:to>
      <xdr:col>19</xdr:col>
      <xdr:colOff>133350</xdr:colOff>
      <xdr:row>61</xdr:row>
      <xdr:rowOff>138684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278618"/>
          <a:ext cx="8890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160274</xdr:rowOff>
    </xdr:from>
    <xdr:to>
      <xdr:col>19</xdr:col>
      <xdr:colOff>184150</xdr:colOff>
      <xdr:row>62</xdr:row>
      <xdr:rowOff>90424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75201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0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163068</xdr:rowOff>
    </xdr:from>
    <xdr:to>
      <xdr:col>15</xdr:col>
      <xdr:colOff>82550</xdr:colOff>
      <xdr:row>61</xdr:row>
      <xdr:rowOff>32512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278618"/>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48785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32512</xdr:rowOff>
    </xdr:from>
    <xdr:to>
      <xdr:col>11</xdr:col>
      <xdr:colOff>31750</xdr:colOff>
      <xdr:row>61</xdr:row>
      <xdr:rowOff>143510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490962"/>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165100</xdr:rowOff>
    </xdr:from>
    <xdr:to>
      <xdr:col>11</xdr:col>
      <xdr:colOff>82550</xdr:colOff>
      <xdr:row>62</xdr:row>
      <xdr:rowOff>95250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80027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51562</xdr:rowOff>
    </xdr:from>
    <xdr:to>
      <xdr:col>7</xdr:col>
      <xdr:colOff>31750</xdr:colOff>
      <xdr:row>62</xdr:row>
      <xdr:rowOff>153162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137939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6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68580</xdr:rowOff>
    </xdr:from>
    <xdr:to>
      <xdr:col>23</xdr:col>
      <xdr:colOff>184150</xdr:colOff>
      <xdr:row>61</xdr:row>
      <xdr:rowOff>170180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85107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87884</xdr:rowOff>
    </xdr:from>
    <xdr:to>
      <xdr:col>19</xdr:col>
      <xdr:colOff>184150</xdr:colOff>
      <xdr:row>62</xdr:row>
      <xdr:rowOff>18034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28211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315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112268</xdr:rowOff>
    </xdr:from>
    <xdr:to>
      <xdr:col>15</xdr:col>
      <xdr:colOff>133350</xdr:colOff>
      <xdr:row>60</xdr:row>
      <xdr:rowOff>42418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52595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999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153162</xdr:rowOff>
    </xdr:from>
    <xdr:to>
      <xdr:col>11</xdr:col>
      <xdr:colOff>82550</xdr:colOff>
      <xdr:row>61</xdr:row>
      <xdr:rowOff>83312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93489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[184,718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16,194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円増加している、類似団体平均に対しては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4,352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円上回っている。再任用職員や会計年度任用職員の報酬及び期末手当の増額による人件費の増加、ふるさと納税申込増に伴う記念品調達委託料の増による物件費の増加に加え、人口の減少が影響している。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多くの公共施設で老朽化が進んでいるため、公共施設の個別計画等に基づき、統廃合や長寿命化を図り、さらに経費の削減に取り組む必要がある。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79835</xdr:rowOff>
    </xdr:from>
    <xdr:to>
      <xdr:col>23</xdr:col>
      <xdr:colOff>133350</xdr:colOff>
      <xdr:row>89</xdr:row>
      <xdr:rowOff>143230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95835"/>
          <a:ext cx="0" cy="16064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115307</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143230</xdr:rowOff>
    </xdr:from>
    <xdr:to>
      <xdr:col>24</xdr:col>
      <xdr:colOff>12700</xdr:colOff>
      <xdr:row>89</xdr:row>
      <xdr:rowOff>143230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166212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3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79835</xdr:rowOff>
    </xdr:from>
    <xdr:to>
      <xdr:col>24</xdr:col>
      <xdr:colOff>12700</xdr:colOff>
      <xdr:row>80</xdr:row>
      <xdr:rowOff>79835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95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91976</xdr:rowOff>
    </xdr:from>
    <xdr:to>
      <xdr:col>23</xdr:col>
      <xdr:colOff>133350</xdr:colOff>
      <xdr:row>81</xdr:row>
      <xdr:rowOff>147799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979426"/>
          <a:ext cx="838200" cy="5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98525</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814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81998</xdr:rowOff>
    </xdr:from>
    <xdr:to>
      <xdr:col>23</xdr:col>
      <xdr:colOff>184150</xdr:colOff>
      <xdr:row>82</xdr:row>
      <xdr:rowOff>12148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396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52696</xdr:rowOff>
    </xdr:from>
    <xdr:to>
      <xdr:col>19</xdr:col>
      <xdr:colOff>133350</xdr:colOff>
      <xdr:row>81</xdr:row>
      <xdr:rowOff>91976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40146"/>
          <a:ext cx="889000" cy="3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85306</xdr:rowOff>
    </xdr:from>
    <xdr:to>
      <xdr:col>19</xdr:col>
      <xdr:colOff>184150</xdr:colOff>
      <xdr:row>82</xdr:row>
      <xdr:rowOff>15456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233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059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50628</xdr:rowOff>
    </xdr:from>
    <xdr:to>
      <xdr:col>15</xdr:col>
      <xdr:colOff>82550</xdr:colOff>
      <xdr:row>81</xdr:row>
      <xdr:rowOff>52696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38078"/>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69304</xdr:rowOff>
    </xdr:from>
    <xdr:to>
      <xdr:col>15</xdr:col>
      <xdr:colOff>133350</xdr:colOff>
      <xdr:row>81</xdr:row>
      <xdr:rowOff>170904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155681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4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1305</xdr:rowOff>
    </xdr:from>
    <xdr:to>
      <xdr:col>11</xdr:col>
      <xdr:colOff>31750</xdr:colOff>
      <xdr:row>81</xdr:row>
      <xdr:rowOff>50628</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888755"/>
          <a:ext cx="889000" cy="4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132578</xdr:rowOff>
    </xdr:from>
    <xdr:to>
      <xdr:col>11</xdr:col>
      <xdr:colOff>82550</xdr:colOff>
      <xdr:row>82</xdr:row>
      <xdr:rowOff>62728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47505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0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76350</xdr:rowOff>
    </xdr:from>
    <xdr:to>
      <xdr:col>7</xdr:col>
      <xdr:colOff>31750</xdr:colOff>
      <xdr:row>82</xdr:row>
      <xdr:rowOff>6500</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162727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96999</xdr:rowOff>
    </xdr:from>
    <xdr:to>
      <xdr:col>23</xdr:col>
      <xdr:colOff>184150</xdr:colOff>
      <xdr:row>82</xdr:row>
      <xdr:rowOff>27149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8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69076</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95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41176</xdr:rowOff>
    </xdr:from>
    <xdr:to>
      <xdr:col>19</xdr:col>
      <xdr:colOff>184150</xdr:colOff>
      <xdr:row>81</xdr:row>
      <xdr:rowOff>142776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2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152953</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97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1896</xdr:rowOff>
    </xdr:from>
    <xdr:to>
      <xdr:col>15</xdr:col>
      <xdr:colOff>133350</xdr:colOff>
      <xdr:row>81</xdr:row>
      <xdr:rowOff>103496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88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113673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58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171278</xdr:rowOff>
    </xdr:from>
    <xdr:to>
      <xdr:col>11</xdr:col>
      <xdr:colOff>82550</xdr:colOff>
      <xdr:row>81</xdr:row>
      <xdr:rowOff>101428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8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111605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56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121955</xdr:rowOff>
    </xdr:from>
    <xdr:to>
      <xdr:col>7</xdr:col>
      <xdr:colOff>31750</xdr:colOff>
      <xdr:row>81</xdr:row>
      <xdr:rowOff>52105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3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62282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0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ポイント、全国市平均より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ポイント高くなっている。今後も人事院勧告や千葉県人事委員会勧告を基本として適正な給与制度の確立を図っていく。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89</xdr:row>
      <xdr:rowOff>907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639800"/>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152400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67394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30134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08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15421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7256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15421</xdr:rowOff>
    </xdr:from>
    <xdr:to>
      <xdr:col>72</xdr:col>
      <xdr:colOff>203200</xdr:colOff>
      <xdr:row>86</xdr:row>
      <xdr:rowOff>32657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7601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86</xdr:row>
      <xdr:rowOff>49893</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77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99786</xdr:rowOff>
    </xdr:from>
    <xdr:to>
      <xdr:col>68</xdr:col>
      <xdr:colOff>203200</xdr:colOff>
      <xdr:row>84</xdr:row>
      <xdr:rowOff>29936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40113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21970</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59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136071</xdr:rowOff>
    </xdr:from>
    <xdr:to>
      <xdr:col>73</xdr:col>
      <xdr:colOff>44450</xdr:colOff>
      <xdr:row>86</xdr:row>
      <xdr:rowOff>66221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定員適正化計画を策定し、計画に掲げている削減数を上回る人数を削減してきたことにより、類似団体平均より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人少なくなっている。今後も引き続き事務事業の見直しや計画的な職員採用を行うなど、行政サービスを維持しながら、定員管理の適正化に努める。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85048</xdr:rowOff>
    </xdr:from>
    <xdr:to>
      <xdr:col>81</xdr:col>
      <xdr:colOff>44450</xdr:colOff>
      <xdr:row>67</xdr:row>
      <xdr:rowOff>116205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00598"/>
          <a:ext cx="0" cy="140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171425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4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85048</xdr:rowOff>
    </xdr:from>
    <xdr:to>
      <xdr:col>81</xdr:col>
      <xdr:colOff>133350</xdr:colOff>
      <xdr:row>59</xdr:row>
      <xdr:rowOff>85048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0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59986</xdr:rowOff>
    </xdr:from>
    <xdr:to>
      <xdr:col>81</xdr:col>
      <xdr:colOff>44450</xdr:colOff>
      <xdr:row>60</xdr:row>
      <xdr:rowOff>64812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4698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165181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07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21654</xdr:rowOff>
    </xdr:from>
    <xdr:to>
      <xdr:col>81</xdr:col>
      <xdr:colOff>95250</xdr:colOff>
      <xdr:row>60</xdr:row>
      <xdr:rowOff>123254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55563</xdr:rowOff>
    </xdr:from>
    <xdr:to>
      <xdr:col>77</xdr:col>
      <xdr:colOff>44450</xdr:colOff>
      <xdr:row>60</xdr:row>
      <xdr:rowOff>59986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42563"/>
          <a:ext cx="889000" cy="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20447</xdr:rowOff>
    </xdr:from>
    <xdr:to>
      <xdr:col>77</xdr:col>
      <xdr:colOff>95250</xdr:colOff>
      <xdr:row>60</xdr:row>
      <xdr:rowOff>122047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106824</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93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50334</xdr:rowOff>
    </xdr:from>
    <xdr:to>
      <xdr:col>72</xdr:col>
      <xdr:colOff>203200</xdr:colOff>
      <xdr:row>60</xdr:row>
      <xdr:rowOff>55563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37334"/>
          <a:ext cx="889000" cy="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16023</xdr:rowOff>
    </xdr:from>
    <xdr:to>
      <xdr:col>73</xdr:col>
      <xdr:colOff>44450</xdr:colOff>
      <xdr:row>60</xdr:row>
      <xdr:rowOff>117623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102400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89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41084</xdr:rowOff>
    </xdr:from>
    <xdr:to>
      <xdr:col>68</xdr:col>
      <xdr:colOff>152400</xdr:colOff>
      <xdr:row>60</xdr:row>
      <xdr:rowOff>50334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28084"/>
          <a:ext cx="889000" cy="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65490</xdr:rowOff>
    </xdr:from>
    <xdr:to>
      <xdr:col>68</xdr:col>
      <xdr:colOff>203200</xdr:colOff>
      <xdr:row>60</xdr:row>
      <xdr:rowOff>167090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151867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3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62272</xdr:rowOff>
    </xdr:from>
    <xdr:to>
      <xdr:col>64</xdr:col>
      <xdr:colOff>152400</xdr:colOff>
      <xdr:row>60</xdr:row>
      <xdr:rowOff>163872</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148649</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3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14012</xdr:rowOff>
    </xdr:from>
    <xdr:to>
      <xdr:col>81</xdr:col>
      <xdr:colOff>95250</xdr:colOff>
      <xdr:row>60</xdr:row>
      <xdr:rowOff>115612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0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30539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4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9186</xdr:rowOff>
    </xdr:from>
    <xdr:to>
      <xdr:col>77</xdr:col>
      <xdr:colOff>95250</xdr:colOff>
      <xdr:row>60</xdr:row>
      <xdr:rowOff>110786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9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120963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65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4763</xdr:rowOff>
    </xdr:from>
    <xdr:to>
      <xdr:col>73</xdr:col>
      <xdr:colOff>44450</xdr:colOff>
      <xdr:row>60</xdr:row>
      <xdr:rowOff>106363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116540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6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170984</xdr:rowOff>
    </xdr:from>
    <xdr:to>
      <xdr:col>68</xdr:col>
      <xdr:colOff>203200</xdr:colOff>
      <xdr:row>60</xdr:row>
      <xdr:rowOff>101134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8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111311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5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161734</xdr:rowOff>
    </xdr:from>
    <xdr:to>
      <xdr:col>64</xdr:col>
      <xdr:colOff>152400</xdr:colOff>
      <xdr:row>60</xdr:row>
      <xdr:rowOff>91884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7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102061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46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ポイント減少した。全国平均より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ポイント、千葉県平均より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ポイント高くなっているが、類似団体平均より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ポイント低くなっている。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今後も夷隅庁舎整備事業など合併特例債を活用した事業を予定していることから実質公債費比率に注視しながら、計画的な地方債発行に努め、財政の健全化に努める。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65012</xdr:rowOff>
    </xdr:from>
    <xdr:to>
      <xdr:col>81</xdr:col>
      <xdr:colOff>44450</xdr:colOff>
      <xdr:row>45</xdr:row>
      <xdr:rowOff>51102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065762"/>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151389</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65012</xdr:rowOff>
    </xdr:from>
    <xdr:to>
      <xdr:col>81</xdr:col>
      <xdr:colOff>133350</xdr:colOff>
      <xdr:row>35</xdr:row>
      <xdr:rowOff>65012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605</xdr:rowOff>
    </xdr:from>
    <xdr:to>
      <xdr:col>81</xdr:col>
      <xdr:colOff>44450</xdr:colOff>
      <xdr:row>40</xdr:row>
      <xdr:rowOff>35076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6858605"/>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35076</xdr:rowOff>
    </xdr:from>
    <xdr:to>
      <xdr:col>77</xdr:col>
      <xdr:colOff>44450</xdr:colOff>
      <xdr:row>40</xdr:row>
      <xdr:rowOff>69548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89307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48579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07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69548</xdr:rowOff>
    </xdr:from>
    <xdr:to>
      <xdr:col>72</xdr:col>
      <xdr:colOff>203200</xdr:colOff>
      <xdr:row>40</xdr:row>
      <xdr:rowOff>104019</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92754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104019</xdr:rowOff>
    </xdr:from>
    <xdr:to>
      <xdr:col>68</xdr:col>
      <xdr:colOff>152400</xdr:colOff>
      <xdr:row>40</xdr:row>
      <xdr:rowOff>138491</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96201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15015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49486</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121255</xdr:rowOff>
    </xdr:from>
    <xdr:to>
      <xdr:col>81</xdr:col>
      <xdr:colOff>95250</xdr:colOff>
      <xdr:row>40</xdr:row>
      <xdr:rowOff>51405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137782</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65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155726</xdr:rowOff>
    </xdr:from>
    <xdr:to>
      <xdr:col>77</xdr:col>
      <xdr:colOff>95250</xdr:colOff>
      <xdr:row>40</xdr:row>
      <xdr:rowOff>85876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96053</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611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18748</xdr:rowOff>
    </xdr:from>
    <xdr:to>
      <xdr:col>73</xdr:col>
      <xdr:colOff>44450</xdr:colOff>
      <xdr:row>40</xdr:row>
      <xdr:rowOff>120348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130525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53219</xdr:rowOff>
    </xdr:from>
    <xdr:to>
      <xdr:col>68</xdr:col>
      <xdr:colOff>203200</xdr:colOff>
      <xdr:row>40</xdr:row>
      <xdr:rowOff>154819</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164996</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68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87691</xdr:rowOff>
    </xdr:from>
    <xdr:to>
      <xdr:col>64</xdr:col>
      <xdr:colOff>152400</xdr:colOff>
      <xdr:row>41</xdr:row>
      <xdr:rowOff>17841</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28018</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71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地方債の現在高の減少やふるさと応援基金の積み立てによる充当可能基金の増加により、前年度と比較して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ポイント減少した。また将来負担比率は年々減少しており、類似団体平均を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今後も充当可能基金の増加に努め、地方債発行についても極力交付税措置の多い起債を選択し、財政の健全化に努める。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5987</xdr:rowOff>
    </xdr:from>
    <xdr:to>
      <xdr:col>81</xdr:col>
      <xdr:colOff>44450</xdr:colOff>
      <xdr:row>14</xdr:row>
      <xdr:rowOff>86421</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2406287"/>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162214</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9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11490</xdr:rowOff>
    </xdr:from>
    <xdr:to>
      <xdr:col>81</xdr:col>
      <xdr:colOff>95250</xdr:colOff>
      <xdr:row>14</xdr:row>
      <xdr:rowOff>113090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86421</xdr:rowOff>
    </xdr:from>
    <xdr:to>
      <xdr:col>77</xdr:col>
      <xdr:colOff>44450</xdr:colOff>
      <xdr:row>15</xdr:row>
      <xdr:rowOff>3447</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5290800" y="2486721"/>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126594</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526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3447</xdr:rowOff>
    </xdr:from>
    <xdr:to>
      <xdr:col>72</xdr:col>
      <xdr:colOff>203200</xdr:colOff>
      <xdr:row>15</xdr:row>
      <xdr:rowOff>129842</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2575197"/>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126395</xdr:rowOff>
    </xdr:from>
    <xdr:to>
      <xdr:col>73</xdr:col>
      <xdr:colOff>44450</xdr:colOff>
      <xdr:row>15</xdr:row>
      <xdr:rowOff>56545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5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41322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61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129842</xdr:rowOff>
    </xdr:from>
    <xdr:to>
      <xdr:col>68</xdr:col>
      <xdr:colOff>152400</xdr:colOff>
      <xdr:row>15</xdr:row>
      <xdr:rowOff>171208</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3512800" y="2701592"/>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167519</xdr:rowOff>
    </xdr:from>
    <xdr:to>
      <xdr:col>68</xdr:col>
      <xdr:colOff>203200</xdr:colOff>
      <xdr:row>16</xdr:row>
      <xdr:rowOff>97669</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82446</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82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83397</xdr:rowOff>
    </xdr:from>
    <xdr:to>
      <xdr:col>64</xdr:col>
      <xdr:colOff>152400</xdr:colOff>
      <xdr:row>17</xdr:row>
      <xdr:rowOff>13547</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82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169774</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91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126637</xdr:rowOff>
    </xdr:from>
    <xdr:to>
      <xdr:col>81</xdr:col>
      <xdr:colOff>95250</xdr:colOff>
      <xdr:row>14</xdr:row>
      <xdr:rowOff>56787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35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47914</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27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35621</xdr:rowOff>
    </xdr:from>
    <xdr:to>
      <xdr:col>77</xdr:col>
      <xdr:colOff>95250</xdr:colOff>
      <xdr:row>14</xdr:row>
      <xdr:rowOff>137221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43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147398</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2204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124097</xdr:rowOff>
    </xdr:from>
    <xdr:to>
      <xdr:col>73</xdr:col>
      <xdr:colOff>44450</xdr:colOff>
      <xdr:row>15</xdr:row>
      <xdr:rowOff>54247</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252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64424</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229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79042</xdr:rowOff>
    </xdr:from>
    <xdr:to>
      <xdr:col>68</xdr:col>
      <xdr:colOff>203200</xdr:colOff>
      <xdr:row>16</xdr:row>
      <xdr:rowOff>9192</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265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19369</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241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120408</xdr:rowOff>
    </xdr:from>
    <xdr:to>
      <xdr:col>64</xdr:col>
      <xdr:colOff>152400</xdr:colOff>
      <xdr:row>16</xdr:row>
      <xdr:rowOff>50558</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269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60735</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246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千葉県いすみ市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35,289
34,700
157.50
21,362,541
20,108,946
900,109
11,283,669
14,854,801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ポイント増加したが全国平均、千葉県平均を下回っている。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類似団体との比較では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ポイント上回っているため、今後も定員適正化計画に基づき、定員管理の適正化に取り組んでいく。さらに職員の人材育成にも取り組み、業務の効率化を図っていく。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131572</xdr:rowOff>
    </xdr:from>
    <xdr:to>
      <xdr:col>24</xdr:col>
      <xdr:colOff>25400</xdr:colOff>
      <xdr:row>40</xdr:row>
      <xdr:rowOff>44704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16781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44704</xdr:rowOff>
    </xdr:from>
    <xdr:to>
      <xdr:col>24</xdr:col>
      <xdr:colOff>114300</xdr:colOff>
      <xdr:row>40</xdr:row>
      <xdr:rowOff>44704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131572</xdr:rowOff>
    </xdr:from>
    <xdr:to>
      <xdr:col>24</xdr:col>
      <xdr:colOff>114300</xdr:colOff>
      <xdr:row>34</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37846</xdr:rowOff>
    </xdr:from>
    <xdr:to>
      <xdr:col>24</xdr:col>
      <xdr:colOff>25400</xdr:colOff>
      <xdr:row>37</xdr:row>
      <xdr:rowOff>46990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814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163576</xdr:rowOff>
    </xdr:from>
    <xdr:to>
      <xdr:col>19</xdr:col>
      <xdr:colOff>187325</xdr:colOff>
      <xdr:row>37</xdr:row>
      <xdr:rowOff>37846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357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163576</xdr:rowOff>
    </xdr:from>
    <xdr:to>
      <xdr:col>15</xdr:col>
      <xdr:colOff>98425</xdr:colOff>
      <xdr:row>37</xdr:row>
      <xdr:rowOff>46990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357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37</xdr:row>
      <xdr:rowOff>78994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906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51054</xdr:rowOff>
    </xdr:from>
    <xdr:to>
      <xdr:col>11</xdr:col>
      <xdr:colOff>60325</xdr:colOff>
      <xdr:row>37</xdr:row>
      <xdr:rowOff>152654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137431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98823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139717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158496</xdr:rowOff>
    </xdr:from>
    <xdr:to>
      <xdr:col>20</xdr:col>
      <xdr:colOff>38100</xdr:colOff>
      <xdr:row>37</xdr:row>
      <xdr:rowOff>88646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112776</xdr:rowOff>
    </xdr:from>
    <xdr:to>
      <xdr:col>15</xdr:col>
      <xdr:colOff>149225</xdr:colOff>
      <xdr:row>37</xdr:row>
      <xdr:rowOff>42926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107967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114571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ポイント、全国平均を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ポイント、千葉県平均を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ポイント下回っている。ふるさと納税申込増に伴う記念品調達委託料の増加があったものの、分母である経常一般財源が増加したことにより、昨年度から増減なく横ばいとなっている。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しかしながら、今後は事務事業の効率化や情報化の推進により、業務委託等の物件費の増加が見込まれることから、委託内容の見直し等を十分に行い、比率の上昇を抑えていく。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31750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16</xdr:row>
      <xdr:rowOff>88900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32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71137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xdr:rowOff>
    </xdr:from>
    <xdr:to>
      <xdr:col>78</xdr:col>
      <xdr:colOff>69850</xdr:colOff>
      <xdr:row>16</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482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xdr:rowOff>
    </xdr:from>
    <xdr:to>
      <xdr:col>73</xdr:col>
      <xdr:colOff>180975</xdr:colOff>
      <xdr:row>16</xdr:row>
      <xdr:rowOff>66040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7482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156210</xdr:rowOff>
    </xdr:from>
    <xdr:to>
      <xdr:col>74</xdr:col>
      <xdr:colOff>31750</xdr:colOff>
      <xdr:row>16</xdr:row>
      <xdr:rowOff>86360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71137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66040</xdr:rowOff>
    </xdr:from>
    <xdr:to>
      <xdr:col>69</xdr:col>
      <xdr:colOff>92075</xdr:colOff>
      <xdr:row>16</xdr:row>
      <xdr:rowOff>88900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809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54627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125730</xdr:rowOff>
    </xdr:from>
    <xdr:to>
      <xdr:col>74</xdr:col>
      <xdr:colOff>31750</xdr:colOff>
      <xdr:row>16</xdr:row>
      <xdr:rowOff>55880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xdr:rowOff>
    </xdr:from>
    <xdr:to>
      <xdr:col>69</xdr:col>
      <xdr:colOff>142875</xdr:colOff>
      <xdr:row>16</xdr:row>
      <xdr:rowOff>116840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127017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類似団体平均、全国平均、千葉県平均を全て下回っている。生活保護費や社会福祉費は増加傾向にあるが、住民税非課税世帯臨時特別給付金終了による減などの影響により、前年度より若干の減少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今後も事業精査や生活保護資格審査の厳格化、適正化を進めていくことで扶助費の適正化に努める。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4928"/>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94343</xdr:rowOff>
    </xdr:from>
    <xdr:to>
      <xdr:col>24</xdr:col>
      <xdr:colOff>25400</xdr:colOff>
      <xdr:row>54</xdr:row>
      <xdr:rowOff>105228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3526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2012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74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29935</xdr:rowOff>
    </xdr:from>
    <xdr:to>
      <xdr:col>24</xdr:col>
      <xdr:colOff>76200</xdr:colOff>
      <xdr:row>57</xdr:row>
      <xdr:rowOff>131535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167822</xdr:rowOff>
    </xdr:from>
    <xdr:to>
      <xdr:col>19</xdr:col>
      <xdr:colOff>187325</xdr:colOff>
      <xdr:row>54</xdr:row>
      <xdr:rowOff>105228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2546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167822</xdr:rowOff>
    </xdr:from>
    <xdr:to>
      <xdr:col>15</xdr:col>
      <xdr:colOff>98425</xdr:colOff>
      <xdr:row>54</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2546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81643</xdr:rowOff>
    </xdr:from>
    <xdr:to>
      <xdr:col>15</xdr:col>
      <xdr:colOff>149225</xdr:colOff>
      <xdr:row>57</xdr:row>
      <xdr:rowOff>11793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168020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72572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309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60070</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54428</xdr:rowOff>
    </xdr:from>
    <xdr:to>
      <xdr:col>20</xdr:col>
      <xdr:colOff>38100</xdr:colOff>
      <xdr:row>54</xdr:row>
      <xdr:rowOff>156028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166205</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8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117022</xdr:rowOff>
    </xdr:from>
    <xdr:to>
      <xdr:col>15</xdr:col>
      <xdr:colOff>149225</xdr:colOff>
      <xdr:row>54</xdr:row>
      <xdr:rowOff>47172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57349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21772</xdr:rowOff>
    </xdr:from>
    <xdr:to>
      <xdr:col>6</xdr:col>
      <xdr:colOff>171450</xdr:colOff>
      <xdr:row>54</xdr:row>
      <xdr:rowOff>123372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133549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ポイント、全国平均を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ポイント下回っている。前年度から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ポイント増加しており、主な要因は後期高齢者の医療給付の増により後期高齢者医療特別会計への繰出金が増加したことによるものである。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一層の高齢化が進むことから、後期高齢者医療特別会計や介護保険特別会計への繰出金が更なる増加が見込まれるため、保険料の適正化を図るなど、税収を主な財源とする普通会計の負担額を減らしていく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26307</xdr:rowOff>
    </xdr:from>
    <xdr:to>
      <xdr:col>82</xdr:col>
      <xdr:colOff>107950</xdr:colOff>
      <xdr:row>62</xdr:row>
      <xdr:rowOff>61685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13157"/>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112684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26307</xdr:rowOff>
    </xdr:from>
    <xdr:to>
      <xdr:col>82</xdr:col>
      <xdr:colOff>196850</xdr:colOff>
      <xdr:row>53</xdr:row>
      <xdr:rowOff>26307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110672</xdr:rowOff>
    </xdr:from>
    <xdr:to>
      <xdr:col>82</xdr:col>
      <xdr:colOff>107950</xdr:colOff>
      <xdr:row>56</xdr:row>
      <xdr:rowOff>121557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118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1815</xdr:rowOff>
    </xdr:from>
    <xdr:to>
      <xdr:col>78</xdr:col>
      <xdr:colOff>69850</xdr:colOff>
      <xdr:row>56</xdr:row>
      <xdr:rowOff>110672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030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168728</xdr:rowOff>
    </xdr:from>
    <xdr:to>
      <xdr:col>78</xdr:col>
      <xdr:colOff>120650</xdr:colOff>
      <xdr:row>57</xdr:row>
      <xdr:rowOff>98878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83655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162378</xdr:rowOff>
    </xdr:from>
    <xdr:to>
      <xdr:col>73</xdr:col>
      <xdr:colOff>180975</xdr:colOff>
      <xdr:row>56</xdr:row>
      <xdr:rowOff>1815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5921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103415</xdr:rowOff>
    </xdr:from>
    <xdr:to>
      <xdr:col>74</xdr:col>
      <xdr:colOff>31750</xdr:colOff>
      <xdr:row>57</xdr:row>
      <xdr:rowOff>33565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18342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162378</xdr:rowOff>
    </xdr:from>
    <xdr:to>
      <xdr:col>69</xdr:col>
      <xdr:colOff>92075</xdr:colOff>
      <xdr:row>56</xdr:row>
      <xdr:rowOff>34472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5921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87284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59872</xdr:rowOff>
    </xdr:from>
    <xdr:to>
      <xdr:col>78</xdr:col>
      <xdr:colOff>120650</xdr:colOff>
      <xdr:row>56</xdr:row>
      <xdr:rowOff>161472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122465</xdr:rowOff>
    </xdr:from>
    <xdr:to>
      <xdr:col>74</xdr:col>
      <xdr:colOff>31750</xdr:colOff>
      <xdr:row>56</xdr:row>
      <xdr:rowOff>52615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62792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111578</xdr:rowOff>
    </xdr:from>
    <xdr:to>
      <xdr:col>69</xdr:col>
      <xdr:colOff>142875</xdr:colOff>
      <xdr:row>56</xdr:row>
      <xdr:rowOff>41728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51905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155122</xdr:rowOff>
    </xdr:from>
    <xdr:to>
      <xdr:col>65</xdr:col>
      <xdr:colOff>53975</xdr:colOff>
      <xdr:row>56</xdr:row>
      <xdr:rowOff>85272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95449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消防、病院、水道事業などの広域的な行政経費に対する負担金が多額であり、類似団体平均、全国平均、千葉県平均を大きく上回っている。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活用事業補助金の終了に伴う減少により前年度と比較して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ポイントの減少となった。単独事業で行っている各種団体への補助金については増加傾向にあるので、今後も補助金に関する基本方針に基づき、適正に処理していくとともに、定期的な見直しを行っていく。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131572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0600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76708</xdr:rowOff>
    </xdr:from>
    <xdr:to>
      <xdr:col>82</xdr:col>
      <xdr:colOff>107950</xdr:colOff>
      <xdr:row>38</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5918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xdr:rowOff>
    </xdr:from>
    <xdr:to>
      <xdr:col>78</xdr:col>
      <xdr:colOff>69850</xdr:colOff>
      <xdr:row>38</xdr:row>
      <xdr:rowOff>81280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527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xdr:rowOff>
    </xdr:from>
    <xdr:to>
      <xdr:col>73</xdr:col>
      <xdr:colOff>180975</xdr:colOff>
      <xdr:row>38</xdr:row>
      <xdr:rowOff>62992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5278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62992</xdr:rowOff>
    </xdr:from>
    <xdr:to>
      <xdr:col>69</xdr:col>
      <xdr:colOff>92075</xdr:colOff>
      <xdr:row>38</xdr:row>
      <xdr:rowOff>72136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5780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25908</xdr:rowOff>
    </xdr:from>
    <xdr:to>
      <xdr:col>82</xdr:col>
      <xdr:colOff>158750</xdr:colOff>
      <xdr:row>38</xdr:row>
      <xdr:rowOff>127508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169435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30480</xdr:rowOff>
    </xdr:from>
    <xdr:to>
      <xdr:col>78</xdr:col>
      <xdr:colOff>120650</xdr:colOff>
      <xdr:row>38</xdr:row>
      <xdr:rowOff>132080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133350</xdr:rowOff>
    </xdr:from>
    <xdr:to>
      <xdr:col>74</xdr:col>
      <xdr:colOff>31750</xdr:colOff>
      <xdr:row>38</xdr:row>
      <xdr:rowOff>63500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48277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12192</xdr:rowOff>
    </xdr:from>
    <xdr:to>
      <xdr:col>69</xdr:col>
      <xdr:colOff>142875</xdr:colOff>
      <xdr:row>38</xdr:row>
      <xdr:rowOff>113792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98569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21336</xdr:rowOff>
    </xdr:from>
    <xdr:to>
      <xdr:col>65</xdr:col>
      <xdr:colOff>53975</xdr:colOff>
      <xdr:row>38</xdr:row>
      <xdr:rowOff>122936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107713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ポイント減少した。類似団体平均を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ポイント下回っているが、千葉県平均を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ポイント上回っている。減少した主な要因は教育福祉施設等整備事業債などの元利償還金が減少したことに加え、分母である経常一般財源の増加などが主な要因となっている。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しかしながら、今後も夷隅庁舎整備事業など合併特例債を活用した事業を予定しており、公債費の増加が見込まれることから必要最低限の借入れを行っていく必要がある。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83457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748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55534</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411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83457</xdr:rowOff>
    </xdr:from>
    <xdr:to>
      <xdr:col>24</xdr:col>
      <xdr:colOff>114300</xdr:colOff>
      <xdr:row>82</xdr:row>
      <xdr:rowOff>83457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414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154214</xdr:rowOff>
    </xdr:from>
    <xdr:to>
      <xdr:col>24</xdr:col>
      <xdr:colOff>25400</xdr:colOff>
      <xdr:row>77</xdr:row>
      <xdr:rowOff>37193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184414"/>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89098</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29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99786</xdr:rowOff>
    </xdr:from>
    <xdr:to>
      <xdr:col>19</xdr:col>
      <xdr:colOff>187325</xdr:colOff>
      <xdr:row>77</xdr:row>
      <xdr:rowOff>37193</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1299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106136</xdr:rowOff>
    </xdr:from>
    <xdr:to>
      <xdr:col>20</xdr:col>
      <xdr:colOff>38100</xdr:colOff>
      <xdr:row>78</xdr:row>
      <xdr:rowOff>36286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21063</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394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99786</xdr:rowOff>
    </xdr:from>
    <xdr:to>
      <xdr:col>15</xdr:col>
      <xdr:colOff>98425</xdr:colOff>
      <xdr:row>77</xdr:row>
      <xdr:rowOff>26307</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1299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29936</xdr:rowOff>
    </xdr:from>
    <xdr:to>
      <xdr:col>15</xdr:col>
      <xdr:colOff>149225</xdr:colOff>
      <xdr:row>77</xdr:row>
      <xdr:rowOff>131536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116313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31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26307</xdr:rowOff>
    </xdr:from>
    <xdr:to>
      <xdr:col>11</xdr:col>
      <xdr:colOff>9525</xdr:colOff>
      <xdr:row>77</xdr:row>
      <xdr:rowOff>80736</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2279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130629</xdr:rowOff>
    </xdr:from>
    <xdr:to>
      <xdr:col>11</xdr:col>
      <xdr:colOff>60325</xdr:colOff>
      <xdr:row>79</xdr:row>
      <xdr:rowOff>60779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50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45556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141514</xdr:rowOff>
    </xdr:from>
    <xdr:to>
      <xdr:col>6</xdr:col>
      <xdr:colOff>171450</xdr:colOff>
      <xdr:row>79</xdr:row>
      <xdr:rowOff>71664</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56441</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103414</xdr:rowOff>
    </xdr:from>
    <xdr:to>
      <xdr:col>24</xdr:col>
      <xdr:colOff>76200</xdr:colOff>
      <xdr:row>77</xdr:row>
      <xdr:rowOff>33564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13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119941</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97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157843</xdr:rowOff>
    </xdr:from>
    <xdr:to>
      <xdr:col>20</xdr:col>
      <xdr:colOff>38100</xdr:colOff>
      <xdr:row>77</xdr:row>
      <xdr:rowOff>87993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98170</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95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48986</xdr:rowOff>
    </xdr:from>
    <xdr:to>
      <xdr:col>15</xdr:col>
      <xdr:colOff>149225</xdr:colOff>
      <xdr:row>76</xdr:row>
      <xdr:rowOff>150586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0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160762</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146957</xdr:rowOff>
    </xdr:from>
    <xdr:to>
      <xdr:col>11</xdr:col>
      <xdr:colOff>60325</xdr:colOff>
      <xdr:row>77</xdr:row>
      <xdr:rowOff>77107</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1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87284</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94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29936</xdr:rowOff>
    </xdr:from>
    <xdr:to>
      <xdr:col>6</xdr:col>
      <xdr:colOff>171450</xdr:colOff>
      <xdr:row>77</xdr:row>
      <xdr:rowOff>131536</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141713</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ポイント、全国平均を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ポイント、千葉県平均を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ポイント下回っている。前年度からは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ポイント増加しており、人件費等の歳出の増加があったものの地方交付税や地方税の増により分母である経常一般財源が約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千万円増加したことによるものである。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今後は、高齢化の進展により扶助費や繰出金等の増加が見込まれるため、事業精査を十分に行い、その他の経費の見直しをしていくことで行財政改革を進め、健全化に努めていく。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143002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0856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56135</xdr:rowOff>
    </xdr:from>
    <xdr:to>
      <xdr:col>82</xdr:col>
      <xdr:colOff>107950</xdr:colOff>
      <xdr:row>77</xdr:row>
      <xdr:rowOff>60706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2577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64279</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143002</xdr:rowOff>
    </xdr:from>
    <xdr:to>
      <xdr:col>78</xdr:col>
      <xdr:colOff>69850</xdr:colOff>
      <xdr:row>77</xdr:row>
      <xdr:rowOff>56135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001752"/>
          <a:ext cx="889000" cy="25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23622</xdr:rowOff>
    </xdr:from>
    <xdr:to>
      <xdr:col>78</xdr:col>
      <xdr:colOff>120650</xdr:colOff>
      <xdr:row>77</xdr:row>
      <xdr:rowOff>125222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109999</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143002</xdr:rowOff>
    </xdr:from>
    <xdr:to>
      <xdr:col>73</xdr:col>
      <xdr:colOff>180975</xdr:colOff>
      <xdr:row>76</xdr:row>
      <xdr:rowOff>131572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00175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131572</xdr:rowOff>
    </xdr:from>
    <xdr:to>
      <xdr:col>69</xdr:col>
      <xdr:colOff>92075</xdr:colOff>
      <xdr:row>77</xdr:row>
      <xdr:rowOff>42418</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1617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26433</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05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5335</xdr:rowOff>
    </xdr:from>
    <xdr:to>
      <xdr:col>78</xdr:col>
      <xdr:colOff>120650</xdr:colOff>
      <xdr:row>77</xdr:row>
      <xdr:rowOff>106935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92202</xdr:rowOff>
    </xdr:from>
    <xdr:to>
      <xdr:col>74</xdr:col>
      <xdr:colOff>31750</xdr:colOff>
      <xdr:row>76</xdr:row>
      <xdr:rowOff>22352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32529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80772</xdr:rowOff>
    </xdr:from>
    <xdr:to>
      <xdr:col>69</xdr:col>
      <xdr:colOff>142875</xdr:colOff>
      <xdr:row>77</xdr:row>
      <xdr:rowOff>10922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21099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163068</xdr:rowOff>
    </xdr:from>
    <xdr:to>
      <xdr:col>65</xdr:col>
      <xdr:colOff>53975</xdr:colOff>
      <xdr:row>77</xdr:row>
      <xdr:rowOff>93218</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103395</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千葉県いすみ市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116267</xdr:rowOff>
    </xdr:from>
    <xdr:to>
      <xdr:col>29</xdr:col>
      <xdr:colOff>127000</xdr:colOff>
      <xdr:row>18</xdr:row>
      <xdr:rowOff>165816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21292"/>
          <a:ext cx="0" cy="10782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137893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7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165816</xdr:rowOff>
    </xdr:from>
    <xdr:to>
      <xdr:col>30</xdr:col>
      <xdr:colOff>25400</xdr:colOff>
      <xdr:row>18</xdr:row>
      <xdr:rowOff>165816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95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31194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6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116267</xdr:rowOff>
    </xdr:from>
    <xdr:to>
      <xdr:col>30</xdr:col>
      <xdr:colOff>25400</xdr:colOff>
      <xdr:row>12</xdr:row>
      <xdr:rowOff>116267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212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7835</xdr:rowOff>
    </xdr:from>
    <xdr:to>
      <xdr:col>29</xdr:col>
      <xdr:colOff>127000</xdr:colOff>
      <xdr:row>18</xdr:row>
      <xdr:rowOff>19615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41560"/>
          <a:ext cx="647700" cy="11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164061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126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148464</xdr:rowOff>
    </xdr:from>
    <xdr:to>
      <xdr:col>29</xdr:col>
      <xdr:colOff>177800</xdr:colOff>
      <xdr:row>18</xdr:row>
      <xdr:rowOff>78614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110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19615</xdr:rowOff>
    </xdr:from>
    <xdr:to>
      <xdr:col>26</xdr:col>
      <xdr:colOff>50800</xdr:colOff>
      <xdr:row>18</xdr:row>
      <xdr:rowOff>28424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53340"/>
          <a:ext cx="698500" cy="8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157037</xdr:rowOff>
    </xdr:from>
    <xdr:to>
      <xdr:col>26</xdr:col>
      <xdr:colOff>101600</xdr:colOff>
      <xdr:row>18</xdr:row>
      <xdr:rowOff>87187</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71964</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20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28424</xdr:rowOff>
    </xdr:from>
    <xdr:to>
      <xdr:col>22</xdr:col>
      <xdr:colOff>114300</xdr:colOff>
      <xdr:row>18</xdr:row>
      <xdr:rowOff>37488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62149"/>
          <a:ext cx="698500" cy="9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161620</xdr:rowOff>
    </xdr:from>
    <xdr:to>
      <xdr:col>22</xdr:col>
      <xdr:colOff>165100</xdr:colOff>
      <xdr:row>18</xdr:row>
      <xdr:rowOff>91770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76547</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21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37488</xdr:rowOff>
    </xdr:from>
    <xdr:to>
      <xdr:col>18</xdr:col>
      <xdr:colOff>177800</xdr:colOff>
      <xdr:row>18</xdr:row>
      <xdr:rowOff>37918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71213"/>
          <a:ext cx="698500" cy="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122728</xdr:rowOff>
    </xdr:from>
    <xdr:to>
      <xdr:col>19</xdr:col>
      <xdr:colOff>38100</xdr:colOff>
      <xdr:row>18</xdr:row>
      <xdr:rowOff>52878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85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63055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5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134028</xdr:rowOff>
    </xdr:from>
    <xdr:to>
      <xdr:col>15</xdr:col>
      <xdr:colOff>101600</xdr:colOff>
      <xdr:row>18</xdr:row>
      <xdr:rowOff>64178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96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74355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128485</xdr:rowOff>
    </xdr:from>
    <xdr:to>
      <xdr:col>29</xdr:col>
      <xdr:colOff>177800</xdr:colOff>
      <xdr:row>18</xdr:row>
      <xdr:rowOff>58635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90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145012</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93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140265</xdr:rowOff>
    </xdr:from>
    <xdr:to>
      <xdr:col>26</xdr:col>
      <xdr:colOff>101600</xdr:colOff>
      <xdr:row>18</xdr:row>
      <xdr:rowOff>70415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02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80592</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87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149074</xdr:rowOff>
    </xdr:from>
    <xdr:to>
      <xdr:col>22</xdr:col>
      <xdr:colOff>165100</xdr:colOff>
      <xdr:row>18</xdr:row>
      <xdr:rowOff>79224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11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89401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880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158138</xdr:rowOff>
    </xdr:from>
    <xdr:to>
      <xdr:col>19</xdr:col>
      <xdr:colOff>38100</xdr:colOff>
      <xdr:row>18</xdr:row>
      <xdr:rowOff>88288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20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73065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0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158568</xdr:rowOff>
    </xdr:from>
    <xdr:to>
      <xdr:col>15</xdr:col>
      <xdr:colOff>101600</xdr:colOff>
      <xdr:row>18</xdr:row>
      <xdr:rowOff>88718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20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73495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0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229718</xdr:rowOff>
    </xdr:from>
    <xdr:to>
      <xdr:col>29</xdr:col>
      <xdr:colOff>127000</xdr:colOff>
      <xdr:row>38</xdr:row>
      <xdr:rowOff>86652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4268"/>
          <a:ext cx="0" cy="13999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58729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86652</xdr:rowOff>
    </xdr:from>
    <xdr:to>
      <xdr:col>30</xdr:col>
      <xdr:colOff>25400</xdr:colOff>
      <xdr:row>38</xdr:row>
      <xdr:rowOff>86652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5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144645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229718</xdr:rowOff>
    </xdr:from>
    <xdr:to>
      <xdr:col>30</xdr:col>
      <xdr:colOff>25400</xdr:colOff>
      <xdr:row>33</xdr:row>
      <xdr:rowOff>229718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4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89757</xdr:rowOff>
    </xdr:from>
    <xdr:to>
      <xdr:col>29</xdr:col>
      <xdr:colOff>127000</xdr:colOff>
      <xdr:row>37</xdr:row>
      <xdr:rowOff>103035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214457"/>
          <a:ext cx="647700" cy="13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304068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9144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116091</xdr:rowOff>
    </xdr:from>
    <xdr:to>
      <xdr:col>29</xdr:col>
      <xdr:colOff>177800</xdr:colOff>
      <xdr:row>37</xdr:row>
      <xdr:rowOff>46241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069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88862</xdr:rowOff>
    </xdr:from>
    <xdr:to>
      <xdr:col>26</xdr:col>
      <xdr:colOff>50800</xdr:colOff>
      <xdr:row>37</xdr:row>
      <xdr:rowOff>89757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213562"/>
          <a:ext cx="698500" cy="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134512</xdr:rowOff>
    </xdr:from>
    <xdr:to>
      <xdr:col>26</xdr:col>
      <xdr:colOff>101600</xdr:colOff>
      <xdr:row>37</xdr:row>
      <xdr:rowOff>64662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246289</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56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79222</xdr:rowOff>
    </xdr:from>
    <xdr:to>
      <xdr:col>22</xdr:col>
      <xdr:colOff>114300</xdr:colOff>
      <xdr:row>37</xdr:row>
      <xdr:rowOff>88862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203922"/>
          <a:ext cx="698500" cy="9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144856</xdr:rowOff>
    </xdr:from>
    <xdr:to>
      <xdr:col>22</xdr:col>
      <xdr:colOff>165100</xdr:colOff>
      <xdr:row>37</xdr:row>
      <xdr:rowOff>75006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256633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6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75660</xdr:rowOff>
    </xdr:from>
    <xdr:to>
      <xdr:col>18</xdr:col>
      <xdr:colOff>177800</xdr:colOff>
      <xdr:row>37</xdr:row>
      <xdr:rowOff>79222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200360"/>
          <a:ext cx="698500" cy="3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75114</xdr:rowOff>
    </xdr:from>
    <xdr:to>
      <xdr:col>19</xdr:col>
      <xdr:colOff>38100</xdr:colOff>
      <xdr:row>37</xdr:row>
      <xdr:rowOff>5264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028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186891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7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62084</xdr:rowOff>
    </xdr:from>
    <xdr:to>
      <xdr:col>15</xdr:col>
      <xdr:colOff>101600</xdr:colOff>
      <xdr:row>36</xdr:row>
      <xdr:rowOff>163684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015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173861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8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52235</xdr:rowOff>
    </xdr:from>
    <xdr:to>
      <xdr:col>29</xdr:col>
      <xdr:colOff>177800</xdr:colOff>
      <xdr:row>37</xdr:row>
      <xdr:rowOff>153835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176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24312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14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38957</xdr:rowOff>
    </xdr:from>
    <xdr:to>
      <xdr:col>26</xdr:col>
      <xdr:colOff>101600</xdr:colOff>
      <xdr:row>37</xdr:row>
      <xdr:rowOff>140557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163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125334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250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38062</xdr:rowOff>
    </xdr:from>
    <xdr:to>
      <xdr:col>22</xdr:col>
      <xdr:colOff>165100</xdr:colOff>
      <xdr:row>37</xdr:row>
      <xdr:rowOff>139662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162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124439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2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28422</xdr:rowOff>
    </xdr:from>
    <xdr:to>
      <xdr:col>19</xdr:col>
      <xdr:colOff>38100</xdr:colOff>
      <xdr:row>37</xdr:row>
      <xdr:rowOff>130022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153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114799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23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24860</xdr:rowOff>
    </xdr:from>
    <xdr:to>
      <xdr:col>15</xdr:col>
      <xdr:colOff>101600</xdr:colOff>
      <xdr:row>37</xdr:row>
      <xdr:rowOff>126460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149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111237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23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千葉県いすみ市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35,289
34,700
157.50
21,362,541
20,108,946
900,109
11,283,669
14,854,801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98339</xdr:rowOff>
    </xdr:from>
    <xdr:to>
      <xdr:col>24</xdr:col>
      <xdr:colOff>62865</xdr:colOff>
      <xdr:row>38</xdr:row>
      <xdr:rowOff>20870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13289"/>
          <a:ext cx="1270" cy="112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24697</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20870</xdr:rowOff>
    </xdr:from>
    <xdr:to>
      <xdr:col>24</xdr:col>
      <xdr:colOff>152400</xdr:colOff>
      <xdr:row>38</xdr:row>
      <xdr:rowOff>20870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45016</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8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98339</xdr:rowOff>
    </xdr:from>
    <xdr:to>
      <xdr:col>24</xdr:col>
      <xdr:colOff>152400</xdr:colOff>
      <xdr:row>31</xdr:row>
      <xdr:rowOff>98339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1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22828</xdr:rowOff>
    </xdr:from>
    <xdr:to>
      <xdr:col>24</xdr:col>
      <xdr:colOff>63500</xdr:colOff>
      <xdr:row>37</xdr:row>
      <xdr:rowOff>33131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66478"/>
          <a:ext cx="838200" cy="1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140769</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12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162342</xdr:rowOff>
    </xdr:from>
    <xdr:to>
      <xdr:col>24</xdr:col>
      <xdr:colOff>114300</xdr:colOff>
      <xdr:row>37</xdr:row>
      <xdr:rowOff>92492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3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33131</xdr:rowOff>
    </xdr:from>
    <xdr:to>
      <xdr:col>19</xdr:col>
      <xdr:colOff>177800</xdr:colOff>
      <xdr:row>37</xdr:row>
      <xdr:rowOff>39531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76781"/>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165020</xdr:rowOff>
    </xdr:from>
    <xdr:to>
      <xdr:col>20</xdr:col>
      <xdr:colOff>38100</xdr:colOff>
      <xdr:row>37</xdr:row>
      <xdr:rowOff>95170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86297</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42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39531</xdr:rowOff>
    </xdr:from>
    <xdr:to>
      <xdr:col>15</xdr:col>
      <xdr:colOff>50800</xdr:colOff>
      <xdr:row>37</xdr:row>
      <xdr:rowOff>48001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83181"/>
          <a:ext cx="889000" cy="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167950</xdr:rowOff>
    </xdr:from>
    <xdr:to>
      <xdr:col>15</xdr:col>
      <xdr:colOff>101600</xdr:colOff>
      <xdr:row>37</xdr:row>
      <xdr:rowOff>98100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89227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43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48001</xdr:rowOff>
    </xdr:from>
    <xdr:to>
      <xdr:col>10</xdr:col>
      <xdr:colOff>114300</xdr:colOff>
      <xdr:row>37</xdr:row>
      <xdr:rowOff>84543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91651"/>
          <a:ext cx="889000" cy="3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126326</xdr:rowOff>
    </xdr:from>
    <xdr:to>
      <xdr:col>10</xdr:col>
      <xdr:colOff>165100</xdr:colOff>
      <xdr:row>37</xdr:row>
      <xdr:rowOff>56476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73003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7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162764</xdr:rowOff>
    </xdr:from>
    <xdr:to>
      <xdr:col>6</xdr:col>
      <xdr:colOff>38100</xdr:colOff>
      <xdr:row>37</xdr:row>
      <xdr:rowOff>92914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109441</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11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143478</xdr:rowOff>
    </xdr:from>
    <xdr:to>
      <xdr:col>24</xdr:col>
      <xdr:colOff>114300</xdr:colOff>
      <xdr:row>37</xdr:row>
      <xdr:rowOff>73628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1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166355</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16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153781</xdr:rowOff>
    </xdr:from>
    <xdr:to>
      <xdr:col>20</xdr:col>
      <xdr:colOff>38100</xdr:colOff>
      <xdr:row>37</xdr:row>
      <xdr:rowOff>83931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2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100458</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10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160181</xdr:rowOff>
    </xdr:from>
    <xdr:to>
      <xdr:col>15</xdr:col>
      <xdr:colOff>101600</xdr:colOff>
      <xdr:row>37</xdr:row>
      <xdr:rowOff>90331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3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106858</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10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168651</xdr:rowOff>
    </xdr:from>
    <xdr:to>
      <xdr:col>10</xdr:col>
      <xdr:colOff>165100</xdr:colOff>
      <xdr:row>37</xdr:row>
      <xdr:rowOff>98801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89928</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43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33743</xdr:rowOff>
    </xdr:from>
    <xdr:to>
      <xdr:col>6</xdr:col>
      <xdr:colOff>38100</xdr:colOff>
      <xdr:row>37</xdr:row>
      <xdr:rowOff>135343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7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126470</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47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108071</xdr:rowOff>
    </xdr:from>
    <xdr:to>
      <xdr:col>24</xdr:col>
      <xdr:colOff>62865</xdr:colOff>
      <xdr:row>57</xdr:row>
      <xdr:rowOff>113498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80571"/>
          <a:ext cx="1270" cy="1205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117325</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8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113498</xdr:rowOff>
    </xdr:from>
    <xdr:to>
      <xdr:col>24</xdr:col>
      <xdr:colOff>152400</xdr:colOff>
      <xdr:row>57</xdr:row>
      <xdr:rowOff>113498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8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54748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5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108071</xdr:rowOff>
    </xdr:from>
    <xdr:to>
      <xdr:col>24</xdr:col>
      <xdr:colOff>152400</xdr:colOff>
      <xdr:row>50</xdr:row>
      <xdr:rowOff>108071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30159</xdr:rowOff>
    </xdr:from>
    <xdr:to>
      <xdr:col>24</xdr:col>
      <xdr:colOff>63500</xdr:colOff>
      <xdr:row>56</xdr:row>
      <xdr:rowOff>93061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631359"/>
          <a:ext cx="838200" cy="6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20153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21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41726</xdr:rowOff>
    </xdr:from>
    <xdr:to>
      <xdr:col>24</xdr:col>
      <xdr:colOff>114300</xdr:colOff>
      <xdr:row>56</xdr:row>
      <xdr:rowOff>143326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4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93061</xdr:rowOff>
    </xdr:from>
    <xdr:to>
      <xdr:col>19</xdr:col>
      <xdr:colOff>177800</xdr:colOff>
      <xdr:row>56</xdr:row>
      <xdr:rowOff>137474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694261"/>
          <a:ext cx="889000" cy="4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26835</xdr:rowOff>
    </xdr:from>
    <xdr:to>
      <xdr:col>20</xdr:col>
      <xdr:colOff>38100</xdr:colOff>
      <xdr:row>56</xdr:row>
      <xdr:rowOff>128435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144962</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40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129418</xdr:rowOff>
    </xdr:from>
    <xdr:to>
      <xdr:col>15</xdr:col>
      <xdr:colOff>50800</xdr:colOff>
      <xdr:row>56</xdr:row>
      <xdr:rowOff>137474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730618"/>
          <a:ext cx="889000" cy="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43422</xdr:rowOff>
    </xdr:from>
    <xdr:to>
      <xdr:col>15</xdr:col>
      <xdr:colOff>101600</xdr:colOff>
      <xdr:row>56</xdr:row>
      <xdr:rowOff>145022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161549</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129418</xdr:rowOff>
    </xdr:from>
    <xdr:to>
      <xdr:col>10</xdr:col>
      <xdr:colOff>114300</xdr:colOff>
      <xdr:row>56</xdr:row>
      <xdr:rowOff>151126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730618"/>
          <a:ext cx="889000" cy="2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16928</xdr:rowOff>
    </xdr:from>
    <xdr:to>
      <xdr:col>10</xdr:col>
      <xdr:colOff>165100</xdr:colOff>
      <xdr:row>56</xdr:row>
      <xdr:rowOff>118528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1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135055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39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32381</xdr:rowOff>
    </xdr:from>
    <xdr:to>
      <xdr:col>6</xdr:col>
      <xdr:colOff>38100</xdr:colOff>
      <xdr:row>56</xdr:row>
      <xdr:rowOff>133981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150508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0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150809</xdr:rowOff>
    </xdr:from>
    <xdr:to>
      <xdr:col>24</xdr:col>
      <xdr:colOff>114300</xdr:colOff>
      <xdr:row>56</xdr:row>
      <xdr:rowOff>80959</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58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2236</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43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42261</xdr:rowOff>
    </xdr:from>
    <xdr:to>
      <xdr:col>20</xdr:col>
      <xdr:colOff>38100</xdr:colOff>
      <xdr:row>56</xdr:row>
      <xdr:rowOff>143861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4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134988</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73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86674</xdr:rowOff>
    </xdr:from>
    <xdr:to>
      <xdr:col>15</xdr:col>
      <xdr:colOff>101600</xdr:colOff>
      <xdr:row>57</xdr:row>
      <xdr:rowOff>16824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8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7951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78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78618</xdr:rowOff>
    </xdr:from>
    <xdr:to>
      <xdr:col>10</xdr:col>
      <xdr:colOff>165100</xdr:colOff>
      <xdr:row>57</xdr:row>
      <xdr:rowOff>8768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67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171345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77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100326</xdr:rowOff>
    </xdr:from>
    <xdr:to>
      <xdr:col>6</xdr:col>
      <xdr:colOff>38100</xdr:colOff>
      <xdr:row>57</xdr:row>
      <xdr:rowOff>30476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0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21603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79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120017</xdr:rowOff>
    </xdr:from>
    <xdr:to>
      <xdr:col>24</xdr:col>
      <xdr:colOff>62865</xdr:colOff>
      <xdr:row>78</xdr:row>
      <xdr:rowOff>133848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21517"/>
          <a:ext cx="1270" cy="138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137675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0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133848</xdr:rowOff>
    </xdr:from>
    <xdr:to>
      <xdr:col>24</xdr:col>
      <xdr:colOff>152400</xdr:colOff>
      <xdr:row>78</xdr:row>
      <xdr:rowOff>133848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6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66694</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120017</xdr:rowOff>
    </xdr:from>
    <xdr:to>
      <xdr:col>24</xdr:col>
      <xdr:colOff>152400</xdr:colOff>
      <xdr:row>70</xdr:row>
      <xdr:rowOff>120017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112610</xdr:rowOff>
    </xdr:from>
    <xdr:to>
      <xdr:col>24</xdr:col>
      <xdr:colOff>63500</xdr:colOff>
      <xdr:row>78</xdr:row>
      <xdr:rowOff>114029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485710"/>
          <a:ext cx="838200" cy="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110565</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40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87688</xdr:rowOff>
    </xdr:from>
    <xdr:to>
      <xdr:col>24</xdr:col>
      <xdr:colOff>114300</xdr:colOff>
      <xdr:row>78</xdr:row>
      <xdr:rowOff>17838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112610</xdr:rowOff>
    </xdr:from>
    <xdr:to>
      <xdr:col>19</xdr:col>
      <xdr:colOff>177800</xdr:colOff>
      <xdr:row>78</xdr:row>
      <xdr:rowOff>113274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85710"/>
          <a:ext cx="889000" cy="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86751</xdr:rowOff>
    </xdr:from>
    <xdr:to>
      <xdr:col>20</xdr:col>
      <xdr:colOff>38100</xdr:colOff>
      <xdr:row>78</xdr:row>
      <xdr:rowOff>16901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33428</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6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113274</xdr:rowOff>
    </xdr:from>
    <xdr:to>
      <xdr:col>15</xdr:col>
      <xdr:colOff>50800</xdr:colOff>
      <xdr:row>78</xdr:row>
      <xdr:rowOff>119858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86374"/>
          <a:ext cx="8890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87849</xdr:rowOff>
    </xdr:from>
    <xdr:to>
      <xdr:col>15</xdr:col>
      <xdr:colOff>101600</xdr:colOff>
      <xdr:row>78</xdr:row>
      <xdr:rowOff>17999</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34526</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119858</xdr:rowOff>
    </xdr:from>
    <xdr:to>
      <xdr:col>10</xdr:col>
      <xdr:colOff>114300</xdr:colOff>
      <xdr:row>78</xdr:row>
      <xdr:rowOff>120407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92958"/>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43476</xdr:rowOff>
    </xdr:from>
    <xdr:to>
      <xdr:col>10</xdr:col>
      <xdr:colOff>165100</xdr:colOff>
      <xdr:row>77</xdr:row>
      <xdr:rowOff>145076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161603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2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107393</xdr:rowOff>
    </xdr:from>
    <xdr:to>
      <xdr:col>6</xdr:col>
      <xdr:colOff>38100</xdr:colOff>
      <xdr:row>78</xdr:row>
      <xdr:rowOff>37543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54070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8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63229</xdr:rowOff>
    </xdr:from>
    <xdr:to>
      <xdr:col>24</xdr:col>
      <xdr:colOff>114300</xdr:colOff>
      <xdr:row>78</xdr:row>
      <xdr:rowOff>164829</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3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149606</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51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61810</xdr:rowOff>
    </xdr:from>
    <xdr:to>
      <xdr:col>20</xdr:col>
      <xdr:colOff>38100</xdr:colOff>
      <xdr:row>78</xdr:row>
      <xdr:rowOff>163410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3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154537</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2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62474</xdr:rowOff>
    </xdr:from>
    <xdr:to>
      <xdr:col>15</xdr:col>
      <xdr:colOff>101600</xdr:colOff>
      <xdr:row>78</xdr:row>
      <xdr:rowOff>164074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3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155201</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2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69058</xdr:rowOff>
    </xdr:from>
    <xdr:to>
      <xdr:col>10</xdr:col>
      <xdr:colOff>165100</xdr:colOff>
      <xdr:row>78</xdr:row>
      <xdr:rowOff>170658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4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161785</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30017" y="13534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69607</xdr:rowOff>
    </xdr:from>
    <xdr:to>
      <xdr:col>6</xdr:col>
      <xdr:colOff>38100</xdr:colOff>
      <xdr:row>78</xdr:row>
      <xdr:rowOff>171207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4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162334</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41017" y="13535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a:extLst>
            <a:ext uri="{FF2B5EF4-FFF2-40B4-BE49-F238E27FC236}">
              <a16:creationId xmlns:a16="http://schemas.microsoft.com/office/drawing/2014/main" id="{00000000-0008-0000-06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116382</xdr:rowOff>
    </xdr:from>
    <xdr:to>
      <xdr:col>24</xdr:col>
      <xdr:colOff>62865</xdr:colOff>
      <xdr:row>96</xdr:row>
      <xdr:rowOff>86193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flipV="1">
          <a:off x="4633595" y="15718332"/>
          <a:ext cx="1270" cy="827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90020</xdr:rowOff>
    </xdr:from>
    <xdr:ext cx="534377" cy="259045"/>
    <xdr:sp macro="" textlink="">
      <xdr:nvSpPr>
        <xdr:cNvPr id="221" name="扶助費最小値テキスト">
          <a:extLst>
            <a:ext uri="{FF2B5EF4-FFF2-40B4-BE49-F238E27FC236}">
              <a16:creationId xmlns:a16="http://schemas.microsoft.com/office/drawing/2014/main" id="{00000000-0008-0000-0600-0000DD000000}"/>
            </a:ext>
          </a:extLst>
        </xdr:cNvPr>
        <xdr:cNvSpPr txBox="1"/>
      </xdr:nvSpPr>
      <xdr:spPr>
        <a:xfrm>
          <a:off x="4686300" y="1654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86193</xdr:rowOff>
    </xdr:from>
    <xdr:to>
      <xdr:col>24</xdr:col>
      <xdr:colOff>152400</xdr:colOff>
      <xdr:row>96</xdr:row>
      <xdr:rowOff>86193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4546600" y="1654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63059</xdr:rowOff>
    </xdr:from>
    <xdr:ext cx="599010" cy="259045"/>
    <xdr:sp macro="" textlink="">
      <xdr:nvSpPr>
        <xdr:cNvPr id="223" name="扶助費最大値テキスト">
          <a:extLst>
            <a:ext uri="{FF2B5EF4-FFF2-40B4-BE49-F238E27FC236}">
              <a16:creationId xmlns:a16="http://schemas.microsoft.com/office/drawing/2014/main" id="{00000000-0008-0000-0600-0000DF000000}"/>
            </a:ext>
          </a:extLst>
        </xdr:cNvPr>
        <xdr:cNvSpPr txBox="1"/>
      </xdr:nvSpPr>
      <xdr:spPr>
        <a:xfrm>
          <a:off x="4686300" y="1549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116382</xdr:rowOff>
    </xdr:from>
    <xdr:to>
      <xdr:col>24</xdr:col>
      <xdr:colOff>152400</xdr:colOff>
      <xdr:row>91</xdr:row>
      <xdr:rowOff>116382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571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74009</xdr:rowOff>
    </xdr:from>
    <xdr:to>
      <xdr:col>24</xdr:col>
      <xdr:colOff>63500</xdr:colOff>
      <xdr:row>96</xdr:row>
      <xdr:rowOff>115450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3797300" y="16533209"/>
          <a:ext cx="838200" cy="4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160537</xdr:rowOff>
    </xdr:from>
    <xdr:ext cx="599010" cy="259045"/>
    <xdr:sp macro="" textlink="">
      <xdr:nvSpPr>
        <xdr:cNvPr id="226" name="扶助費平均値テキスト">
          <a:extLst>
            <a:ext uri="{FF2B5EF4-FFF2-40B4-BE49-F238E27FC236}">
              <a16:creationId xmlns:a16="http://schemas.microsoft.com/office/drawing/2014/main" id="{00000000-0008-0000-0600-0000E2000000}"/>
            </a:ext>
          </a:extLst>
        </xdr:cNvPr>
        <xdr:cNvSpPr txBox="1"/>
      </xdr:nvSpPr>
      <xdr:spPr>
        <a:xfrm>
          <a:off x="4686300" y="16105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137660</xdr:rowOff>
    </xdr:from>
    <xdr:to>
      <xdr:col>24</xdr:col>
      <xdr:colOff>114300</xdr:colOff>
      <xdr:row>95</xdr:row>
      <xdr:rowOff>67810</xdr:rowOff>
    </xdr:to>
    <xdr:sp macro="" textlink="">
      <xdr:nvSpPr>
        <xdr:cNvPr id="227" name="フローチャート: 判断 226">
          <a:extLst>
            <a:ext uri="{FF2B5EF4-FFF2-40B4-BE49-F238E27FC236}">
              <a16:creationId xmlns:a16="http://schemas.microsoft.com/office/drawing/2014/main" id="{00000000-0008-0000-0600-0000E3000000}"/>
            </a:ext>
          </a:extLst>
        </xdr:cNvPr>
        <xdr:cNvSpPr/>
      </xdr:nvSpPr>
      <xdr:spPr>
        <a:xfrm>
          <a:off x="4584700" y="1625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64870</xdr:rowOff>
    </xdr:from>
    <xdr:to>
      <xdr:col>19</xdr:col>
      <xdr:colOff>177800</xdr:colOff>
      <xdr:row>96</xdr:row>
      <xdr:rowOff>115450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2908300" y="16524070"/>
          <a:ext cx="889000" cy="5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24687</xdr:rowOff>
    </xdr:from>
    <xdr:to>
      <xdr:col>20</xdr:col>
      <xdr:colOff>38100</xdr:colOff>
      <xdr:row>95</xdr:row>
      <xdr:rowOff>126287</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3746500" y="1631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142814</xdr:rowOff>
    </xdr:from>
    <xdr:ext cx="599010"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3497795" y="16087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64870</xdr:rowOff>
    </xdr:from>
    <xdr:to>
      <xdr:col>15</xdr:col>
      <xdr:colOff>50800</xdr:colOff>
      <xdr:row>97</xdr:row>
      <xdr:rowOff>4118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019300" y="16524070"/>
          <a:ext cx="889000" cy="11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145621</xdr:rowOff>
    </xdr:from>
    <xdr:to>
      <xdr:col>15</xdr:col>
      <xdr:colOff>101600</xdr:colOff>
      <xdr:row>95</xdr:row>
      <xdr:rowOff>75771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2857500" y="1626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92298</xdr:rowOff>
    </xdr:from>
    <xdr:ext cx="599010"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2608795" y="16037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4118</xdr:rowOff>
    </xdr:from>
    <xdr:to>
      <xdr:col>10</xdr:col>
      <xdr:colOff>114300</xdr:colOff>
      <xdr:row>97</xdr:row>
      <xdr:rowOff>21738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1130300" y="16634768"/>
          <a:ext cx="889000" cy="1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134744</xdr:rowOff>
    </xdr:from>
    <xdr:to>
      <xdr:col>10</xdr:col>
      <xdr:colOff>165100</xdr:colOff>
      <xdr:row>96</xdr:row>
      <xdr:rowOff>64894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1968500" y="164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81421</xdr:rowOff>
    </xdr:from>
    <xdr:ext cx="599010"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1719795" y="1619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134451</xdr:rowOff>
    </xdr:from>
    <xdr:to>
      <xdr:col>6</xdr:col>
      <xdr:colOff>38100</xdr:colOff>
      <xdr:row>96</xdr:row>
      <xdr:rowOff>64601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079500" y="1642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81128</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830795" y="1619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23209</xdr:rowOff>
    </xdr:from>
    <xdr:to>
      <xdr:col>24</xdr:col>
      <xdr:colOff>114300</xdr:colOff>
      <xdr:row>96</xdr:row>
      <xdr:rowOff>124809</xdr:rowOff>
    </xdr:to>
    <xdr:sp macro="" textlink="">
      <xdr:nvSpPr>
        <xdr:cNvPr id="244" name="楕円 243">
          <a:extLst>
            <a:ext uri="{FF2B5EF4-FFF2-40B4-BE49-F238E27FC236}">
              <a16:creationId xmlns:a16="http://schemas.microsoft.com/office/drawing/2014/main" id="{00000000-0008-0000-0600-0000F4000000}"/>
            </a:ext>
          </a:extLst>
        </xdr:cNvPr>
        <xdr:cNvSpPr/>
      </xdr:nvSpPr>
      <xdr:spPr>
        <a:xfrm>
          <a:off x="4584700" y="1648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109586</xdr:rowOff>
    </xdr:from>
    <xdr:ext cx="534377" cy="259045"/>
    <xdr:sp macro="" textlink="">
      <xdr:nvSpPr>
        <xdr:cNvPr id="245" name="扶助費該当値テキスト">
          <a:extLst>
            <a:ext uri="{FF2B5EF4-FFF2-40B4-BE49-F238E27FC236}">
              <a16:creationId xmlns:a16="http://schemas.microsoft.com/office/drawing/2014/main" id="{00000000-0008-0000-0600-0000F5000000}"/>
            </a:ext>
          </a:extLst>
        </xdr:cNvPr>
        <xdr:cNvSpPr txBox="1"/>
      </xdr:nvSpPr>
      <xdr:spPr>
        <a:xfrm>
          <a:off x="4686300" y="1639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64650</xdr:rowOff>
    </xdr:from>
    <xdr:to>
      <xdr:col>20</xdr:col>
      <xdr:colOff>38100</xdr:colOff>
      <xdr:row>96</xdr:row>
      <xdr:rowOff>166250</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3746500" y="1652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157377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30111" y="1661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14070</xdr:rowOff>
    </xdr:from>
    <xdr:to>
      <xdr:col>15</xdr:col>
      <xdr:colOff>101600</xdr:colOff>
      <xdr:row>96</xdr:row>
      <xdr:rowOff>115670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2857500" y="164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106797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41111" y="1656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124768</xdr:rowOff>
    </xdr:from>
    <xdr:to>
      <xdr:col>10</xdr:col>
      <xdr:colOff>165100</xdr:colOff>
      <xdr:row>97</xdr:row>
      <xdr:rowOff>54918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1968500" y="1658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46045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67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142388</xdr:rowOff>
    </xdr:from>
    <xdr:to>
      <xdr:col>6</xdr:col>
      <xdr:colOff>38100</xdr:colOff>
      <xdr:row>97</xdr:row>
      <xdr:rowOff>72538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079500" y="166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63665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69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6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148410</xdr:rowOff>
    </xdr:from>
    <xdr:to>
      <xdr:col>54</xdr:col>
      <xdr:colOff>189865</xdr:colOff>
      <xdr:row>38</xdr:row>
      <xdr:rowOff>66522</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463360"/>
          <a:ext cx="1270" cy="111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70349</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66522</xdr:rowOff>
    </xdr:from>
    <xdr:to>
      <xdr:col>55</xdr:col>
      <xdr:colOff>88900</xdr:colOff>
      <xdr:row>38</xdr:row>
      <xdr:rowOff>66522</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8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95087</xdr:rowOff>
    </xdr:from>
    <xdr:ext cx="599010"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523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148410</xdr:rowOff>
    </xdr:from>
    <xdr:to>
      <xdr:col>55</xdr:col>
      <xdr:colOff>88900</xdr:colOff>
      <xdr:row>31</xdr:row>
      <xdr:rowOff>148410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4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36552</xdr:rowOff>
    </xdr:from>
    <xdr:to>
      <xdr:col>55</xdr:col>
      <xdr:colOff>0</xdr:colOff>
      <xdr:row>37</xdr:row>
      <xdr:rowOff>38803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9639300" y="6380202"/>
          <a:ext cx="838200" cy="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145661</xdr:rowOff>
    </xdr:from>
    <xdr:ext cx="534377"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317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167234</xdr:rowOff>
    </xdr:from>
    <xdr:to>
      <xdr:col>55</xdr:col>
      <xdr:colOff>50800</xdr:colOff>
      <xdr:row>37</xdr:row>
      <xdr:rowOff>97384</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3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36552</xdr:rowOff>
    </xdr:from>
    <xdr:to>
      <xdr:col>50</xdr:col>
      <xdr:colOff>114300</xdr:colOff>
      <xdr:row>37</xdr:row>
      <xdr:rowOff>53407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8750300" y="6380202"/>
          <a:ext cx="889000" cy="1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162525</xdr:rowOff>
    </xdr:from>
    <xdr:to>
      <xdr:col>50</xdr:col>
      <xdr:colOff>165100</xdr:colOff>
      <xdr:row>37</xdr:row>
      <xdr:rowOff>92675</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83802</xdr:rowOff>
    </xdr:from>
    <xdr:ext cx="534377"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72111" y="642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4959</xdr:rowOff>
    </xdr:from>
    <xdr:to>
      <xdr:col>45</xdr:col>
      <xdr:colOff>177800</xdr:colOff>
      <xdr:row>37</xdr:row>
      <xdr:rowOff>53407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005709"/>
          <a:ext cx="889000" cy="39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6040</xdr:rowOff>
    </xdr:from>
    <xdr:to>
      <xdr:col>46</xdr:col>
      <xdr:colOff>38100</xdr:colOff>
      <xdr:row>37</xdr:row>
      <xdr:rowOff>107640</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98767</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83111" y="644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4959</xdr:rowOff>
    </xdr:from>
    <xdr:to>
      <xdr:col>41</xdr:col>
      <xdr:colOff>50800</xdr:colOff>
      <xdr:row>37</xdr:row>
      <xdr:rowOff>127180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005709"/>
          <a:ext cx="889000" cy="46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35135</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165159</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705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159453</xdr:rowOff>
    </xdr:from>
    <xdr:to>
      <xdr:col>55</xdr:col>
      <xdr:colOff>50800</xdr:colOff>
      <xdr:row>37</xdr:row>
      <xdr:rowOff>89603</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33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10880</xdr:rowOff>
    </xdr:from>
    <xdr:ext cx="534377"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61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157202</xdr:rowOff>
    </xdr:from>
    <xdr:to>
      <xdr:col>50</xdr:col>
      <xdr:colOff>165100</xdr:colOff>
      <xdr:row>37</xdr:row>
      <xdr:rowOff>87352</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3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103879</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72111" y="610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2607</xdr:rowOff>
    </xdr:from>
    <xdr:to>
      <xdr:col>46</xdr:col>
      <xdr:colOff>38100</xdr:colOff>
      <xdr:row>37</xdr:row>
      <xdr:rowOff>104207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34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120734</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12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125609</xdr:rowOff>
    </xdr:from>
    <xdr:to>
      <xdr:col>41</xdr:col>
      <xdr:colOff>101600</xdr:colOff>
      <xdr:row>35</xdr:row>
      <xdr:rowOff>55759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595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46886</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047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76380</xdr:rowOff>
    </xdr:from>
    <xdr:to>
      <xdr:col>36</xdr:col>
      <xdr:colOff>165100</xdr:colOff>
      <xdr:row>38</xdr:row>
      <xdr:rowOff>6530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4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169108</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51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9" name="普通建設事業費グラフ枠">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29732</xdr:rowOff>
    </xdr:from>
    <xdr:to>
      <xdr:col>54</xdr:col>
      <xdr:colOff>189865</xdr:colOff>
      <xdr:row>57</xdr:row>
      <xdr:rowOff>159177</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flipV="1">
          <a:off x="10475595" y="8773682"/>
          <a:ext cx="1270" cy="115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163004</xdr:rowOff>
    </xdr:from>
    <xdr:ext cx="469744" cy="259045"/>
    <xdr:sp macro="" textlink="">
      <xdr:nvSpPr>
        <xdr:cNvPr id="331" name="普通建設事業費最小値テキスト">
          <a:extLst>
            <a:ext uri="{FF2B5EF4-FFF2-40B4-BE49-F238E27FC236}">
              <a16:creationId xmlns:a16="http://schemas.microsoft.com/office/drawing/2014/main" id="{00000000-0008-0000-0600-00004B010000}"/>
            </a:ext>
          </a:extLst>
        </xdr:cNvPr>
        <xdr:cNvSpPr txBox="1"/>
      </xdr:nvSpPr>
      <xdr:spPr>
        <a:xfrm>
          <a:off x="10528300" y="993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159177</xdr:rowOff>
    </xdr:from>
    <xdr:to>
      <xdr:col>55</xdr:col>
      <xdr:colOff>88900</xdr:colOff>
      <xdr:row>57</xdr:row>
      <xdr:rowOff>159177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10388600" y="993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147859</xdr:rowOff>
    </xdr:from>
    <xdr:ext cx="599010" cy="259045"/>
    <xdr:sp macro="" textlink="">
      <xdr:nvSpPr>
        <xdr:cNvPr id="333" name="普通建設事業費最大値テキスト">
          <a:extLst>
            <a:ext uri="{FF2B5EF4-FFF2-40B4-BE49-F238E27FC236}">
              <a16:creationId xmlns:a16="http://schemas.microsoft.com/office/drawing/2014/main" id="{00000000-0008-0000-0600-00004D010000}"/>
            </a:ext>
          </a:extLst>
        </xdr:cNvPr>
        <xdr:cNvSpPr txBox="1"/>
      </xdr:nvSpPr>
      <xdr:spPr>
        <a:xfrm>
          <a:off x="10528300" y="854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29732</xdr:rowOff>
    </xdr:from>
    <xdr:to>
      <xdr:col>55</xdr:col>
      <xdr:colOff>88900</xdr:colOff>
      <xdr:row>51</xdr:row>
      <xdr:rowOff>29732</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8773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116742</xdr:rowOff>
    </xdr:from>
    <xdr:to>
      <xdr:col>55</xdr:col>
      <xdr:colOff>0</xdr:colOff>
      <xdr:row>56</xdr:row>
      <xdr:rowOff>127424</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9639300" y="9717942"/>
          <a:ext cx="838200" cy="1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101210</xdr:rowOff>
    </xdr:from>
    <xdr:ext cx="534377" cy="259045"/>
    <xdr:sp macro="" textlink="">
      <xdr:nvSpPr>
        <xdr:cNvPr id="336" name="普通建設事業費平均値テキスト">
          <a:extLst>
            <a:ext uri="{FF2B5EF4-FFF2-40B4-BE49-F238E27FC236}">
              <a16:creationId xmlns:a16="http://schemas.microsoft.com/office/drawing/2014/main" id="{00000000-0008-0000-0600-000050010000}"/>
            </a:ext>
          </a:extLst>
        </xdr:cNvPr>
        <xdr:cNvSpPr txBox="1"/>
      </xdr:nvSpPr>
      <xdr:spPr>
        <a:xfrm>
          <a:off x="10528300" y="935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78333</xdr:rowOff>
    </xdr:from>
    <xdr:to>
      <xdr:col>55</xdr:col>
      <xdr:colOff>50800</xdr:colOff>
      <xdr:row>56</xdr:row>
      <xdr:rowOff>8483</xdr:rowOff>
    </xdr:to>
    <xdr:sp macro="" textlink="">
      <xdr:nvSpPr>
        <xdr:cNvPr id="337" name="フローチャート: 判断 336">
          <a:extLst>
            <a:ext uri="{FF2B5EF4-FFF2-40B4-BE49-F238E27FC236}">
              <a16:creationId xmlns:a16="http://schemas.microsoft.com/office/drawing/2014/main" id="{00000000-0008-0000-0600-000051010000}"/>
            </a:ext>
          </a:extLst>
        </xdr:cNvPr>
        <xdr:cNvSpPr/>
      </xdr:nvSpPr>
      <xdr:spPr>
        <a:xfrm>
          <a:off x="10426700" y="950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109513</xdr:rowOff>
    </xdr:from>
    <xdr:to>
      <xdr:col>50</xdr:col>
      <xdr:colOff>114300</xdr:colOff>
      <xdr:row>56</xdr:row>
      <xdr:rowOff>127424</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8750300" y="9710713"/>
          <a:ext cx="889000" cy="1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60359</xdr:rowOff>
    </xdr:from>
    <xdr:to>
      <xdr:col>50</xdr:col>
      <xdr:colOff>165100</xdr:colOff>
      <xdr:row>55</xdr:row>
      <xdr:rowOff>161959</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9588500" y="94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7036</xdr:rowOff>
    </xdr:from>
    <xdr:ext cx="534377"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9372111" y="92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50632</xdr:rowOff>
    </xdr:from>
    <xdr:to>
      <xdr:col>45</xdr:col>
      <xdr:colOff>177800</xdr:colOff>
      <xdr:row>56</xdr:row>
      <xdr:rowOff>109513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7861300" y="9651832"/>
          <a:ext cx="889000" cy="5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81590</xdr:rowOff>
    </xdr:from>
    <xdr:to>
      <xdr:col>46</xdr:col>
      <xdr:colOff>38100</xdr:colOff>
      <xdr:row>56</xdr:row>
      <xdr:rowOff>11740</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8699500" y="95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28267</xdr:rowOff>
    </xdr:from>
    <xdr:ext cx="534377"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8483111" y="928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50632</xdr:rowOff>
    </xdr:from>
    <xdr:to>
      <xdr:col>41</xdr:col>
      <xdr:colOff>50800</xdr:colOff>
      <xdr:row>56</xdr:row>
      <xdr:rowOff>83224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6972300" y="9651832"/>
          <a:ext cx="889000" cy="3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131008</xdr:rowOff>
    </xdr:from>
    <xdr:to>
      <xdr:col>41</xdr:col>
      <xdr:colOff>101600</xdr:colOff>
      <xdr:row>55</xdr:row>
      <xdr:rowOff>61158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7810500" y="938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77685</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7594111" y="916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122727</xdr:rowOff>
    </xdr:from>
    <xdr:to>
      <xdr:col>36</xdr:col>
      <xdr:colOff>165100</xdr:colOff>
      <xdr:row>55</xdr:row>
      <xdr:rowOff>52877</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6921500" y="938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69404</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705111" y="915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65942</xdr:rowOff>
    </xdr:from>
    <xdr:to>
      <xdr:col>55</xdr:col>
      <xdr:colOff>50800</xdr:colOff>
      <xdr:row>56</xdr:row>
      <xdr:rowOff>167542</xdr:rowOff>
    </xdr:to>
    <xdr:sp macro="" textlink="">
      <xdr:nvSpPr>
        <xdr:cNvPr id="354" name="楕円 353">
          <a:extLst>
            <a:ext uri="{FF2B5EF4-FFF2-40B4-BE49-F238E27FC236}">
              <a16:creationId xmlns:a16="http://schemas.microsoft.com/office/drawing/2014/main" id="{00000000-0008-0000-0600-000062010000}"/>
            </a:ext>
          </a:extLst>
        </xdr:cNvPr>
        <xdr:cNvSpPr/>
      </xdr:nvSpPr>
      <xdr:spPr>
        <a:xfrm>
          <a:off x="10426700" y="966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44369</xdr:rowOff>
    </xdr:from>
    <xdr:ext cx="534377" cy="259045"/>
    <xdr:sp macro="" textlink="">
      <xdr:nvSpPr>
        <xdr:cNvPr id="355" name="普通建設事業費該当値テキスト">
          <a:extLst>
            <a:ext uri="{FF2B5EF4-FFF2-40B4-BE49-F238E27FC236}">
              <a16:creationId xmlns:a16="http://schemas.microsoft.com/office/drawing/2014/main" id="{00000000-0008-0000-0600-000063010000}"/>
            </a:ext>
          </a:extLst>
        </xdr:cNvPr>
        <xdr:cNvSpPr txBox="1"/>
      </xdr:nvSpPr>
      <xdr:spPr>
        <a:xfrm>
          <a:off x="10528300" y="964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76624</xdr:rowOff>
    </xdr:from>
    <xdr:to>
      <xdr:col>50</xdr:col>
      <xdr:colOff>165100</xdr:colOff>
      <xdr:row>57</xdr:row>
      <xdr:rowOff>6774</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9588500" y="967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169351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77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58713</xdr:rowOff>
    </xdr:from>
    <xdr:to>
      <xdr:col>46</xdr:col>
      <xdr:colOff>38100</xdr:colOff>
      <xdr:row>56</xdr:row>
      <xdr:rowOff>160313</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8699500" y="965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151440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75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171282</xdr:rowOff>
    </xdr:from>
    <xdr:to>
      <xdr:col>41</xdr:col>
      <xdr:colOff>101600</xdr:colOff>
      <xdr:row>56</xdr:row>
      <xdr:rowOff>101432</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7810500" y="960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92559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69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32424</xdr:rowOff>
    </xdr:from>
    <xdr:to>
      <xdr:col>36</xdr:col>
      <xdr:colOff>165100</xdr:colOff>
      <xdr:row>56</xdr:row>
      <xdr:rowOff>134024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6921500" y="963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125151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72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4" name="正方形/長方形 363">
          <a:extLst>
            <a:ext uri="{FF2B5EF4-FFF2-40B4-BE49-F238E27FC236}">
              <a16:creationId xmlns:a16="http://schemas.microsoft.com/office/drawing/2014/main" id="{00000000-0008-0000-0600-00006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5" name="正方形/長方形 364">
          <a:extLst>
            <a:ext uri="{FF2B5EF4-FFF2-40B4-BE49-F238E27FC236}">
              <a16:creationId xmlns:a16="http://schemas.microsoft.com/office/drawing/2014/main" id="{00000000-0008-0000-0600-00006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a:extLst>
            <a:ext uri="{FF2B5EF4-FFF2-40B4-BE49-F238E27FC236}">
              <a16:creationId xmlns:a16="http://schemas.microsoft.com/office/drawing/2014/main" id="{00000000-0008-0000-0600-00007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4" name="直線コネクタ 373">
          <a:extLst>
            <a:ext uri="{FF2B5EF4-FFF2-40B4-BE49-F238E27FC236}">
              <a16:creationId xmlns:a16="http://schemas.microsoft.com/office/drawing/2014/main" id="{00000000-0008-0000-0600-00007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89243</xdr:rowOff>
    </xdr:from>
    <xdr:to>
      <xdr:col>54</xdr:col>
      <xdr:colOff>189865</xdr:colOff>
      <xdr:row>79</xdr:row>
      <xdr:rowOff>43599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90743"/>
          <a:ext cx="1270" cy="149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47426</xdr:rowOff>
    </xdr:from>
    <xdr:ext cx="313932"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919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43599</xdr:rowOff>
    </xdr:from>
    <xdr:to>
      <xdr:col>55</xdr:col>
      <xdr:colOff>88900</xdr:colOff>
      <xdr:row>79</xdr:row>
      <xdr:rowOff>43599</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8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35920</xdr:rowOff>
    </xdr:from>
    <xdr:ext cx="599010"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6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89243</xdr:rowOff>
    </xdr:from>
    <xdr:to>
      <xdr:col>55</xdr:col>
      <xdr:colOff>88900</xdr:colOff>
      <xdr:row>70</xdr:row>
      <xdr:rowOff>89243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9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116942</xdr:rowOff>
    </xdr:from>
    <xdr:to>
      <xdr:col>55</xdr:col>
      <xdr:colOff>0</xdr:colOff>
      <xdr:row>79</xdr:row>
      <xdr:rowOff>15494</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490042"/>
          <a:ext cx="838200" cy="7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102557</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132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79680</xdr:rowOff>
    </xdr:from>
    <xdr:to>
      <xdr:col>55</xdr:col>
      <xdr:colOff>50800</xdr:colOff>
      <xdr:row>78</xdr:row>
      <xdr:rowOff>9830</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15494</xdr:rowOff>
    </xdr:from>
    <xdr:to>
      <xdr:col>50</xdr:col>
      <xdr:colOff>114300</xdr:colOff>
      <xdr:row>79</xdr:row>
      <xdr:rowOff>33223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8750300" y="13560044"/>
          <a:ext cx="889000" cy="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120041</xdr:rowOff>
    </xdr:from>
    <xdr:to>
      <xdr:col>50</xdr:col>
      <xdr:colOff>165100</xdr:colOff>
      <xdr:row>78</xdr:row>
      <xdr:rowOff>50191</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66718</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09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6922</xdr:rowOff>
    </xdr:from>
    <xdr:to>
      <xdr:col>45</xdr:col>
      <xdr:colOff>177800</xdr:colOff>
      <xdr:row>79</xdr:row>
      <xdr:rowOff>33223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551472"/>
          <a:ext cx="889000" cy="2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103163</xdr:rowOff>
    </xdr:from>
    <xdr:to>
      <xdr:col>46</xdr:col>
      <xdr:colOff>38100</xdr:colOff>
      <xdr:row>78</xdr:row>
      <xdr:rowOff>33313</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49840</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08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6922</xdr:rowOff>
    </xdr:from>
    <xdr:to>
      <xdr:col>41</xdr:col>
      <xdr:colOff>50800</xdr:colOff>
      <xdr:row>79</xdr:row>
      <xdr:rowOff>27051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551472"/>
          <a:ext cx="889000" cy="2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124325</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66142</xdr:rowOff>
    </xdr:from>
    <xdr:to>
      <xdr:col>55</xdr:col>
      <xdr:colOff>50800</xdr:colOff>
      <xdr:row>78</xdr:row>
      <xdr:rowOff>167742</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43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152519</xdr:rowOff>
    </xdr:from>
    <xdr:ext cx="469744"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35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136144</xdr:rowOff>
    </xdr:from>
    <xdr:to>
      <xdr:col>50</xdr:col>
      <xdr:colOff>165100</xdr:colOff>
      <xdr:row>79</xdr:row>
      <xdr:rowOff>66294</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50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57421</xdr:rowOff>
    </xdr:from>
    <xdr:ext cx="469744"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04428" y="1360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153873</xdr:rowOff>
    </xdr:from>
    <xdr:to>
      <xdr:col>46</xdr:col>
      <xdr:colOff>38100</xdr:colOff>
      <xdr:row>79</xdr:row>
      <xdr:rowOff>84023</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52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75150</xdr:rowOff>
    </xdr:from>
    <xdr:ext cx="378565"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61017" y="13619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127572</xdr:rowOff>
    </xdr:from>
    <xdr:to>
      <xdr:col>41</xdr:col>
      <xdr:colOff>101600</xdr:colOff>
      <xdr:row>79</xdr:row>
      <xdr:rowOff>57722</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50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48849</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26428" y="1359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147701</xdr:rowOff>
    </xdr:from>
    <xdr:to>
      <xdr:col>36</xdr:col>
      <xdr:colOff>165100</xdr:colOff>
      <xdr:row>79</xdr:row>
      <xdr:rowOff>77851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52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68978</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37428" y="1361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29204</xdr:rowOff>
    </xdr:from>
    <xdr:to>
      <xdr:col>54</xdr:col>
      <xdr:colOff>189865</xdr:colOff>
      <xdr:row>98</xdr:row>
      <xdr:rowOff>107055</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459704"/>
          <a:ext cx="1270" cy="14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110882</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107055</xdr:rowOff>
    </xdr:from>
    <xdr:to>
      <xdr:col>55</xdr:col>
      <xdr:colOff>88900</xdr:colOff>
      <xdr:row>98</xdr:row>
      <xdr:rowOff>107055</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0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147331</xdr:rowOff>
    </xdr:from>
    <xdr:ext cx="599010"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23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29204</xdr:rowOff>
    </xdr:from>
    <xdr:to>
      <xdr:col>55</xdr:col>
      <xdr:colOff>88900</xdr:colOff>
      <xdr:row>90</xdr:row>
      <xdr:rowOff>29204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45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152484</xdr:rowOff>
    </xdr:from>
    <xdr:to>
      <xdr:col>55</xdr:col>
      <xdr:colOff>0</xdr:colOff>
      <xdr:row>97</xdr:row>
      <xdr:rowOff>6034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9639300" y="16611684"/>
          <a:ext cx="838200" cy="2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64493</xdr:rowOff>
    </xdr:from>
    <xdr:ext cx="534377"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352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41616</xdr:rowOff>
    </xdr:from>
    <xdr:to>
      <xdr:col>55</xdr:col>
      <xdr:colOff>50800</xdr:colOff>
      <xdr:row>96</xdr:row>
      <xdr:rowOff>143216</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5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127264</xdr:rowOff>
    </xdr:from>
    <xdr:to>
      <xdr:col>50</xdr:col>
      <xdr:colOff>114300</xdr:colOff>
      <xdr:row>96</xdr:row>
      <xdr:rowOff>152484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8750300" y="16586464"/>
          <a:ext cx="889000" cy="2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165700</xdr:rowOff>
    </xdr:from>
    <xdr:to>
      <xdr:col>50</xdr:col>
      <xdr:colOff>165100</xdr:colOff>
      <xdr:row>96</xdr:row>
      <xdr:rowOff>95850</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45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112377</xdr:rowOff>
    </xdr:from>
    <xdr:ext cx="534377"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72111" y="1622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39263</xdr:rowOff>
    </xdr:from>
    <xdr:to>
      <xdr:col>45</xdr:col>
      <xdr:colOff>177800</xdr:colOff>
      <xdr:row>96</xdr:row>
      <xdr:rowOff>127264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7861300" y="16498463"/>
          <a:ext cx="889000" cy="8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26456</xdr:rowOff>
    </xdr:from>
    <xdr:to>
      <xdr:col>46</xdr:col>
      <xdr:colOff>38100</xdr:colOff>
      <xdr:row>96</xdr:row>
      <xdr:rowOff>128056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48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144583</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83111" y="1626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39263</xdr:rowOff>
    </xdr:from>
    <xdr:to>
      <xdr:col>41</xdr:col>
      <xdr:colOff>50800</xdr:colOff>
      <xdr:row>96</xdr:row>
      <xdr:rowOff>81499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6972300" y="16498463"/>
          <a:ext cx="889000" cy="4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138478</xdr:rowOff>
    </xdr:from>
    <xdr:to>
      <xdr:col>41</xdr:col>
      <xdr:colOff>101600</xdr:colOff>
      <xdr:row>96</xdr:row>
      <xdr:rowOff>68628</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42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85155</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94111" y="1620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123712</xdr:rowOff>
    </xdr:from>
    <xdr:to>
      <xdr:col>36</xdr:col>
      <xdr:colOff>165100</xdr:colOff>
      <xdr:row>96</xdr:row>
      <xdr:rowOff>53862</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41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70389</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705111" y="1618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126684</xdr:rowOff>
    </xdr:from>
    <xdr:to>
      <xdr:col>55</xdr:col>
      <xdr:colOff>50800</xdr:colOff>
      <xdr:row>97</xdr:row>
      <xdr:rowOff>56834</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58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105111</xdr:rowOff>
    </xdr:from>
    <xdr:ext cx="534377"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101684</xdr:rowOff>
    </xdr:from>
    <xdr:to>
      <xdr:col>50</xdr:col>
      <xdr:colOff>165100</xdr:colOff>
      <xdr:row>97</xdr:row>
      <xdr:rowOff>31834</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56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22961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65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76464</xdr:rowOff>
    </xdr:from>
    <xdr:to>
      <xdr:col>46</xdr:col>
      <xdr:colOff>38100</xdr:colOff>
      <xdr:row>97</xdr:row>
      <xdr:rowOff>6614</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53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169191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62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159913</xdr:rowOff>
    </xdr:from>
    <xdr:to>
      <xdr:col>41</xdr:col>
      <xdr:colOff>101600</xdr:colOff>
      <xdr:row>96</xdr:row>
      <xdr:rowOff>90063</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44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81190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54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30699</xdr:rowOff>
    </xdr:from>
    <xdr:to>
      <xdr:col>36</xdr:col>
      <xdr:colOff>165100</xdr:colOff>
      <xdr:row>96</xdr:row>
      <xdr:rowOff>132299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48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123426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58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55804</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199304"/>
          <a:ext cx="1269" cy="1531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2481</xdr:rowOff>
    </xdr:from>
    <xdr:ext cx="534377"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49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55804</xdr:rowOff>
    </xdr:from>
    <xdr:to>
      <xdr:col>86</xdr:col>
      <xdr:colOff>25400</xdr:colOff>
      <xdr:row>30</xdr:row>
      <xdr:rowOff>55804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19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101371</xdr:rowOff>
    </xdr:from>
    <xdr:to>
      <xdr:col>85</xdr:col>
      <xdr:colOff>127000</xdr:colOff>
      <xdr:row>39</xdr:row>
      <xdr:rowOff>21971</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5481300" y="6616471"/>
          <a:ext cx="838200" cy="9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35653</xdr:rowOff>
    </xdr:from>
    <xdr:ext cx="469744"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379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12776</xdr:rowOff>
    </xdr:from>
    <xdr:to>
      <xdr:col>85</xdr:col>
      <xdr:colOff>177800</xdr:colOff>
      <xdr:row>38</xdr:row>
      <xdr:rowOff>114376</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5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4635</xdr:rowOff>
    </xdr:from>
    <xdr:to>
      <xdr:col>81</xdr:col>
      <xdr:colOff>50800</xdr:colOff>
      <xdr:row>39</xdr:row>
      <xdr:rowOff>21971</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691185"/>
          <a:ext cx="8890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113170</xdr:rowOff>
    </xdr:from>
    <xdr:to>
      <xdr:col>81</xdr:col>
      <xdr:colOff>101600</xdr:colOff>
      <xdr:row>38</xdr:row>
      <xdr:rowOff>43320</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45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59847</xdr:rowOff>
    </xdr:from>
    <xdr:ext cx="469744"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46428" y="623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45555</xdr:rowOff>
    </xdr:from>
    <xdr:to>
      <xdr:col>76</xdr:col>
      <xdr:colOff>114300</xdr:colOff>
      <xdr:row>39</xdr:row>
      <xdr:rowOff>4635</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560655"/>
          <a:ext cx="889000" cy="13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40132</xdr:rowOff>
    </xdr:from>
    <xdr:to>
      <xdr:col>76</xdr:col>
      <xdr:colOff>165100</xdr:colOff>
      <xdr:row>37</xdr:row>
      <xdr:rowOff>141732</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158259</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57428" y="615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45555</xdr:rowOff>
    </xdr:from>
    <xdr:to>
      <xdr:col>71</xdr:col>
      <xdr:colOff>177800</xdr:colOff>
      <xdr:row>38</xdr:row>
      <xdr:rowOff>95504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2814300" y="6560655"/>
          <a:ext cx="889000" cy="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157099</xdr:rowOff>
    </xdr:from>
    <xdr:to>
      <xdr:col>72</xdr:col>
      <xdr:colOff>38100</xdr:colOff>
      <xdr:row>37</xdr:row>
      <xdr:rowOff>87249</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32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103776</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68428" y="610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122542</xdr:rowOff>
    </xdr:from>
    <xdr:to>
      <xdr:col>67</xdr:col>
      <xdr:colOff>101600</xdr:colOff>
      <xdr:row>37</xdr:row>
      <xdr:rowOff>52692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29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69219</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06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50571</xdr:rowOff>
    </xdr:from>
    <xdr:to>
      <xdr:col>85</xdr:col>
      <xdr:colOff>177800</xdr:colOff>
      <xdr:row>38</xdr:row>
      <xdr:rowOff>152171</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56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162653</xdr:rowOff>
    </xdr:from>
    <xdr:ext cx="469744"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06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142621</xdr:rowOff>
    </xdr:from>
    <xdr:to>
      <xdr:col>81</xdr:col>
      <xdr:colOff>101600</xdr:colOff>
      <xdr:row>39</xdr:row>
      <xdr:rowOff>72771</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5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63898</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2017" y="6750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125285</xdr:rowOff>
    </xdr:from>
    <xdr:to>
      <xdr:col>76</xdr:col>
      <xdr:colOff>165100</xdr:colOff>
      <xdr:row>39</xdr:row>
      <xdr:rowOff>55435</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4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46562</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733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166205</xdr:rowOff>
    </xdr:from>
    <xdr:to>
      <xdr:col>72</xdr:col>
      <xdr:colOff>38100</xdr:colOff>
      <xdr:row>38</xdr:row>
      <xdr:rowOff>96355</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50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87482</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60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44704</xdr:rowOff>
    </xdr:from>
    <xdr:to>
      <xdr:col>67</xdr:col>
      <xdr:colOff>101600</xdr:colOff>
      <xdr:row>38</xdr:row>
      <xdr:rowOff>146304</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55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137431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65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29997</xdr:rowOff>
    </xdr:from>
    <xdr:to>
      <xdr:col>85</xdr:col>
      <xdr:colOff>126364</xdr:colOff>
      <xdr:row>79</xdr:row>
      <xdr:rowOff>99237</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flipV="1">
          <a:off x="16317595" y="12031497"/>
          <a:ext cx="1269" cy="16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103064</xdr:rowOff>
    </xdr:from>
    <xdr:ext cx="534377" cy="259045"/>
    <xdr:sp macro="" textlink="">
      <xdr:nvSpPr>
        <xdr:cNvPr id="607" name="公債費最小値テキスト">
          <a:extLst>
            <a:ext uri="{FF2B5EF4-FFF2-40B4-BE49-F238E27FC236}">
              <a16:creationId xmlns:a16="http://schemas.microsoft.com/office/drawing/2014/main" id="{00000000-0008-0000-0600-00005F020000}"/>
            </a:ext>
          </a:extLst>
        </xdr:cNvPr>
        <xdr:cNvSpPr txBox="1"/>
      </xdr:nvSpPr>
      <xdr:spPr>
        <a:xfrm>
          <a:off x="16370300" y="1364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99237</xdr:rowOff>
    </xdr:from>
    <xdr:to>
      <xdr:col>86</xdr:col>
      <xdr:colOff>25400</xdr:colOff>
      <xdr:row>79</xdr:row>
      <xdr:rowOff>99237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36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148124</xdr:rowOff>
    </xdr:from>
    <xdr:ext cx="599010" cy="259045"/>
    <xdr:sp macro="" textlink="">
      <xdr:nvSpPr>
        <xdr:cNvPr id="609" name="公債費最大値テキスト">
          <a:extLst>
            <a:ext uri="{FF2B5EF4-FFF2-40B4-BE49-F238E27FC236}">
              <a16:creationId xmlns:a16="http://schemas.microsoft.com/office/drawing/2014/main" id="{00000000-0008-0000-0600-000061020000}"/>
            </a:ext>
          </a:extLst>
        </xdr:cNvPr>
        <xdr:cNvSpPr txBox="1"/>
      </xdr:nvSpPr>
      <xdr:spPr>
        <a:xfrm>
          <a:off x="16370300" y="118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29997</xdr:rowOff>
    </xdr:from>
    <xdr:to>
      <xdr:col>86</xdr:col>
      <xdr:colOff>25400</xdr:colOff>
      <xdr:row>70</xdr:row>
      <xdr:rowOff>29997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20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122402</xdr:rowOff>
    </xdr:from>
    <xdr:to>
      <xdr:col>85</xdr:col>
      <xdr:colOff>127000</xdr:colOff>
      <xdr:row>77</xdr:row>
      <xdr:rowOff>123723</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5481300" y="13324052"/>
          <a:ext cx="838200" cy="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124186</xdr:rowOff>
    </xdr:from>
    <xdr:ext cx="534377" cy="259045"/>
    <xdr:sp macro="" textlink="">
      <xdr:nvSpPr>
        <xdr:cNvPr id="612" name="公債費平均値テキスト">
          <a:extLst>
            <a:ext uri="{FF2B5EF4-FFF2-40B4-BE49-F238E27FC236}">
              <a16:creationId xmlns:a16="http://schemas.microsoft.com/office/drawing/2014/main" id="{00000000-0008-0000-0600-000064020000}"/>
            </a:ext>
          </a:extLst>
        </xdr:cNvPr>
        <xdr:cNvSpPr txBox="1"/>
      </xdr:nvSpPr>
      <xdr:spPr>
        <a:xfrm>
          <a:off x="16370300" y="12982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101309</xdr:rowOff>
    </xdr:from>
    <xdr:to>
      <xdr:col>85</xdr:col>
      <xdr:colOff>177800</xdr:colOff>
      <xdr:row>77</xdr:row>
      <xdr:rowOff>31459</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6268700" y="1313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123723</xdr:rowOff>
    </xdr:from>
    <xdr:to>
      <xdr:col>81</xdr:col>
      <xdr:colOff>50800</xdr:colOff>
      <xdr:row>77</xdr:row>
      <xdr:rowOff>142202</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4592300" y="13325373"/>
          <a:ext cx="8890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138010</xdr:rowOff>
    </xdr:from>
    <xdr:to>
      <xdr:col>81</xdr:col>
      <xdr:colOff>101600</xdr:colOff>
      <xdr:row>77</xdr:row>
      <xdr:rowOff>68160</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5430500" y="1316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84688</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5214111" y="1294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142202</xdr:rowOff>
    </xdr:from>
    <xdr:to>
      <xdr:col>76</xdr:col>
      <xdr:colOff>114300</xdr:colOff>
      <xdr:row>77</xdr:row>
      <xdr:rowOff>147613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3703300" y="13343852"/>
          <a:ext cx="8890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149949</xdr:rowOff>
    </xdr:from>
    <xdr:to>
      <xdr:col>76</xdr:col>
      <xdr:colOff>165100</xdr:colOff>
      <xdr:row>77</xdr:row>
      <xdr:rowOff>80099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45415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96626</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4325111" y="1295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143166</xdr:rowOff>
    </xdr:from>
    <xdr:to>
      <xdr:col>71</xdr:col>
      <xdr:colOff>177800</xdr:colOff>
      <xdr:row>77</xdr:row>
      <xdr:rowOff>147613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814300" y="13344816"/>
          <a:ext cx="889000" cy="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164922</xdr:rowOff>
    </xdr:from>
    <xdr:to>
      <xdr:col>72</xdr:col>
      <xdr:colOff>38100</xdr:colOff>
      <xdr:row>76</xdr:row>
      <xdr:rowOff>95072</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3652500" y="1302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111599</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3436111" y="127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10452</xdr:rowOff>
    </xdr:from>
    <xdr:to>
      <xdr:col>67</xdr:col>
      <xdr:colOff>101600</xdr:colOff>
      <xdr:row>76</xdr:row>
      <xdr:rowOff>112052</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2763500" y="1304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128579</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2547111" y="1281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71602</xdr:rowOff>
    </xdr:from>
    <xdr:to>
      <xdr:col>85</xdr:col>
      <xdr:colOff>177800</xdr:colOff>
      <xdr:row>78</xdr:row>
      <xdr:rowOff>1752</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6268700" y="1327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50029</xdr:rowOff>
    </xdr:from>
    <xdr:ext cx="534377" cy="259045"/>
    <xdr:sp macro="" textlink="">
      <xdr:nvSpPr>
        <xdr:cNvPr id="631" name="公債費該当値テキスト">
          <a:extLst>
            <a:ext uri="{FF2B5EF4-FFF2-40B4-BE49-F238E27FC236}">
              <a16:creationId xmlns:a16="http://schemas.microsoft.com/office/drawing/2014/main" id="{00000000-0008-0000-0600-000077020000}"/>
            </a:ext>
          </a:extLst>
        </xdr:cNvPr>
        <xdr:cNvSpPr txBox="1"/>
      </xdr:nvSpPr>
      <xdr:spPr>
        <a:xfrm>
          <a:off x="16370300" y="1325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72923</xdr:rowOff>
    </xdr:from>
    <xdr:to>
      <xdr:col>81</xdr:col>
      <xdr:colOff>101600</xdr:colOff>
      <xdr:row>78</xdr:row>
      <xdr:rowOff>3073</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5430500" y="1327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165650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36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91402</xdr:rowOff>
    </xdr:from>
    <xdr:to>
      <xdr:col>76</xdr:col>
      <xdr:colOff>165100</xdr:colOff>
      <xdr:row>78</xdr:row>
      <xdr:rowOff>21552</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4541500" y="1329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12679</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38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96813</xdr:rowOff>
    </xdr:from>
    <xdr:to>
      <xdr:col>72</xdr:col>
      <xdr:colOff>38100</xdr:colOff>
      <xdr:row>78</xdr:row>
      <xdr:rowOff>26963</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3652500" y="1329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18090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39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92366</xdr:rowOff>
    </xdr:from>
    <xdr:to>
      <xdr:col>67</xdr:col>
      <xdr:colOff>101600</xdr:colOff>
      <xdr:row>78</xdr:row>
      <xdr:rowOff>22516</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2763500" y="132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13643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38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2" name="積立金グラフ枠">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91842</xdr:rowOff>
    </xdr:from>
    <xdr:to>
      <xdr:col>85</xdr:col>
      <xdr:colOff>126364</xdr:colOff>
      <xdr:row>99</xdr:row>
      <xdr:rowOff>43870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6317595" y="15522342"/>
          <a:ext cx="1269" cy="149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47697</xdr:rowOff>
    </xdr:from>
    <xdr:ext cx="378565" cy="259045"/>
    <xdr:sp macro="" textlink="">
      <xdr:nvSpPr>
        <xdr:cNvPr id="664" name="積立金最小値テキスト">
          <a:extLst>
            <a:ext uri="{FF2B5EF4-FFF2-40B4-BE49-F238E27FC236}">
              <a16:creationId xmlns:a16="http://schemas.microsoft.com/office/drawing/2014/main" id="{00000000-0008-0000-0600-000098020000}"/>
            </a:ext>
          </a:extLst>
        </xdr:cNvPr>
        <xdr:cNvSpPr txBox="1"/>
      </xdr:nvSpPr>
      <xdr:spPr>
        <a:xfrm>
          <a:off x="16370300" y="17021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43870</xdr:rowOff>
    </xdr:from>
    <xdr:to>
      <xdr:col>86</xdr:col>
      <xdr:colOff>25400</xdr:colOff>
      <xdr:row>99</xdr:row>
      <xdr:rowOff>43870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6230600" y="170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38519</xdr:rowOff>
    </xdr:from>
    <xdr:ext cx="599010" cy="259045"/>
    <xdr:sp macro="" textlink="">
      <xdr:nvSpPr>
        <xdr:cNvPr id="666" name="積立金最大値テキスト">
          <a:extLst>
            <a:ext uri="{FF2B5EF4-FFF2-40B4-BE49-F238E27FC236}">
              <a16:creationId xmlns:a16="http://schemas.microsoft.com/office/drawing/2014/main" id="{00000000-0008-0000-0600-00009A020000}"/>
            </a:ext>
          </a:extLst>
        </xdr:cNvPr>
        <xdr:cNvSpPr txBox="1"/>
      </xdr:nvSpPr>
      <xdr:spPr>
        <a:xfrm>
          <a:off x="16370300" y="1529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91842</xdr:rowOff>
    </xdr:from>
    <xdr:to>
      <xdr:col>86</xdr:col>
      <xdr:colOff>25400</xdr:colOff>
      <xdr:row>90</xdr:row>
      <xdr:rowOff>91842</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552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44393</xdr:rowOff>
    </xdr:from>
    <xdr:to>
      <xdr:col>85</xdr:col>
      <xdr:colOff>127000</xdr:colOff>
      <xdr:row>98</xdr:row>
      <xdr:rowOff>163398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5481300" y="16846493"/>
          <a:ext cx="838200" cy="11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33662</xdr:rowOff>
    </xdr:from>
    <xdr:ext cx="534377" cy="259045"/>
    <xdr:sp macro="" textlink="">
      <xdr:nvSpPr>
        <xdr:cNvPr id="669" name="積立金平均値テキスト">
          <a:extLst>
            <a:ext uri="{FF2B5EF4-FFF2-40B4-BE49-F238E27FC236}">
              <a16:creationId xmlns:a16="http://schemas.microsoft.com/office/drawing/2014/main" id="{00000000-0008-0000-0600-00009D020000}"/>
            </a:ext>
          </a:extLst>
        </xdr:cNvPr>
        <xdr:cNvSpPr txBox="1"/>
      </xdr:nvSpPr>
      <xdr:spPr>
        <a:xfrm>
          <a:off x="16370300" y="16835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55235</xdr:rowOff>
    </xdr:from>
    <xdr:to>
      <xdr:col>85</xdr:col>
      <xdr:colOff>177800</xdr:colOff>
      <xdr:row>98</xdr:row>
      <xdr:rowOff>156835</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6268700" y="1685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144345</xdr:rowOff>
    </xdr:from>
    <xdr:to>
      <xdr:col>81</xdr:col>
      <xdr:colOff>50800</xdr:colOff>
      <xdr:row>98</xdr:row>
      <xdr:rowOff>163398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4592300" y="16946445"/>
          <a:ext cx="889000" cy="1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40673</xdr:rowOff>
    </xdr:from>
    <xdr:to>
      <xdr:col>81</xdr:col>
      <xdr:colOff>101600</xdr:colOff>
      <xdr:row>98</xdr:row>
      <xdr:rowOff>142273</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54305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158800</xdr:rowOff>
    </xdr:from>
    <xdr:ext cx="534377"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5214111" y="1661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144345</xdr:rowOff>
    </xdr:from>
    <xdr:to>
      <xdr:col>76</xdr:col>
      <xdr:colOff>114300</xdr:colOff>
      <xdr:row>98</xdr:row>
      <xdr:rowOff>165209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3703300" y="16946445"/>
          <a:ext cx="889000" cy="2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26366</xdr:rowOff>
    </xdr:from>
    <xdr:to>
      <xdr:col>76</xdr:col>
      <xdr:colOff>165100</xdr:colOff>
      <xdr:row>98</xdr:row>
      <xdr:rowOff>127966</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4541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144493</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4325111" y="166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165209</xdr:rowOff>
    </xdr:from>
    <xdr:to>
      <xdr:col>71</xdr:col>
      <xdr:colOff>177800</xdr:colOff>
      <xdr:row>99</xdr:row>
      <xdr:rowOff>3046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2814300" y="16967309"/>
          <a:ext cx="889000" cy="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44208</xdr:rowOff>
    </xdr:from>
    <xdr:to>
      <xdr:col>72</xdr:col>
      <xdr:colOff>38100</xdr:colOff>
      <xdr:row>98</xdr:row>
      <xdr:rowOff>145808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3652500" y="1684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162335</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3436111" y="1662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67895</xdr:rowOff>
    </xdr:from>
    <xdr:to>
      <xdr:col>67</xdr:col>
      <xdr:colOff>101600</xdr:colOff>
      <xdr:row>98</xdr:row>
      <xdr:rowOff>169495</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2763500" y="168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14572</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547111" y="1664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165043</xdr:rowOff>
    </xdr:from>
    <xdr:to>
      <xdr:col>85</xdr:col>
      <xdr:colOff>177800</xdr:colOff>
      <xdr:row>98</xdr:row>
      <xdr:rowOff>95193</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6268700" y="1679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16470</xdr:rowOff>
    </xdr:from>
    <xdr:ext cx="534377" cy="259045"/>
    <xdr:sp macro="" textlink="">
      <xdr:nvSpPr>
        <xdr:cNvPr id="688" name="積立金該当値テキスト">
          <a:extLst>
            <a:ext uri="{FF2B5EF4-FFF2-40B4-BE49-F238E27FC236}">
              <a16:creationId xmlns:a16="http://schemas.microsoft.com/office/drawing/2014/main" id="{00000000-0008-0000-0600-0000B0020000}"/>
            </a:ext>
          </a:extLst>
        </xdr:cNvPr>
        <xdr:cNvSpPr txBox="1"/>
      </xdr:nvSpPr>
      <xdr:spPr>
        <a:xfrm>
          <a:off x="16370300" y="1664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112598</xdr:rowOff>
    </xdr:from>
    <xdr:to>
      <xdr:col>81</xdr:col>
      <xdr:colOff>101600</xdr:colOff>
      <xdr:row>99</xdr:row>
      <xdr:rowOff>42748</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5430500" y="1691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33875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700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93545</xdr:rowOff>
    </xdr:from>
    <xdr:to>
      <xdr:col>76</xdr:col>
      <xdr:colOff>165100</xdr:colOff>
      <xdr:row>99</xdr:row>
      <xdr:rowOff>23695</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4541500" y="1689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14822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98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114409</xdr:rowOff>
    </xdr:from>
    <xdr:to>
      <xdr:col>72</xdr:col>
      <xdr:colOff>38100</xdr:colOff>
      <xdr:row>99</xdr:row>
      <xdr:rowOff>44559</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3652500" y="1691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35686</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700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123696</xdr:rowOff>
    </xdr:from>
    <xdr:to>
      <xdr:col>67</xdr:col>
      <xdr:colOff>101600</xdr:colOff>
      <xdr:row>99</xdr:row>
      <xdr:rowOff>53846</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2763500" y="1692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44973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701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7" name="投資及び出資金グラフ枠">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89248</xdr:rowOff>
    </xdr:from>
    <xdr:to>
      <xdr:col>116</xdr:col>
      <xdr:colOff>62864</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flipV="1">
          <a:off x="22159595" y="5404198"/>
          <a:ext cx="1269" cy="1250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9" name="投資及び出資金最小値テキスト">
          <a:extLst>
            <a:ext uri="{FF2B5EF4-FFF2-40B4-BE49-F238E27FC236}">
              <a16:creationId xmlns:a16="http://schemas.microsoft.com/office/drawing/2014/main" id="{00000000-0008-0000-0600-0000C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35925</xdr:rowOff>
    </xdr:from>
    <xdr:ext cx="534377" cy="259045"/>
    <xdr:sp macro="" textlink="">
      <xdr:nvSpPr>
        <xdr:cNvPr id="721" name="投資及び出資金最大値テキスト">
          <a:extLst>
            <a:ext uri="{FF2B5EF4-FFF2-40B4-BE49-F238E27FC236}">
              <a16:creationId xmlns:a16="http://schemas.microsoft.com/office/drawing/2014/main" id="{00000000-0008-0000-0600-0000D1020000}"/>
            </a:ext>
          </a:extLst>
        </xdr:cNvPr>
        <xdr:cNvSpPr txBox="1"/>
      </xdr:nvSpPr>
      <xdr:spPr>
        <a:xfrm>
          <a:off x="22212300" y="517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89248</xdr:rowOff>
    </xdr:from>
    <xdr:to>
      <xdr:col>116</xdr:col>
      <xdr:colOff>152400</xdr:colOff>
      <xdr:row>31</xdr:row>
      <xdr:rowOff>89248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540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10347</xdr:rowOff>
    </xdr:from>
    <xdr:ext cx="469744" cy="259045"/>
    <xdr:sp macro="" textlink="">
      <xdr:nvSpPr>
        <xdr:cNvPr id="724" name="投資及び出資金平均値テキスト">
          <a:extLst>
            <a:ext uri="{FF2B5EF4-FFF2-40B4-BE49-F238E27FC236}">
              <a16:creationId xmlns:a16="http://schemas.microsoft.com/office/drawing/2014/main" id="{00000000-0008-0000-0600-0000D4020000}"/>
            </a:ext>
          </a:extLst>
        </xdr:cNvPr>
        <xdr:cNvSpPr txBox="1"/>
      </xdr:nvSpPr>
      <xdr:spPr>
        <a:xfrm>
          <a:off x="22212300" y="6353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158921</xdr:rowOff>
    </xdr:from>
    <xdr:to>
      <xdr:col>116</xdr:col>
      <xdr:colOff>114300</xdr:colOff>
      <xdr:row>38</xdr:row>
      <xdr:rowOff>89071</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22110700" y="650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162738</xdr:rowOff>
    </xdr:from>
    <xdr:to>
      <xdr:col>112</xdr:col>
      <xdr:colOff>38100</xdr:colOff>
      <xdr:row>38</xdr:row>
      <xdr:rowOff>92888</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12725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109415</xdr:rowOff>
    </xdr:from>
    <xdr:ext cx="469744"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1088428" y="628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4021</xdr:rowOff>
    </xdr:from>
    <xdr:to>
      <xdr:col>107</xdr:col>
      <xdr:colOff>101600</xdr:colOff>
      <xdr:row>38</xdr:row>
      <xdr:rowOff>105621</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0383500" y="65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122148</xdr:rowOff>
    </xdr:from>
    <xdr:ext cx="469744"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0199428" y="629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170876</xdr:rowOff>
    </xdr:from>
    <xdr:to>
      <xdr:col>102</xdr:col>
      <xdr:colOff>165100</xdr:colOff>
      <xdr:row>38</xdr:row>
      <xdr:rowOff>101026</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19494500" y="651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117553</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9310428" y="628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30950</xdr:rowOff>
    </xdr:from>
    <xdr:to>
      <xdr:col>98</xdr:col>
      <xdr:colOff>38100</xdr:colOff>
      <xdr:row>38</xdr:row>
      <xdr:rowOff>132550</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86055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149077</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421428" y="632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3" name="投資及び出資金該当値テキスト">
          <a:extLst>
            <a:ext uri="{FF2B5EF4-FFF2-40B4-BE49-F238E27FC236}">
              <a16:creationId xmlns:a16="http://schemas.microsoft.com/office/drawing/2014/main" id="{00000000-0008-0000-0600-0000E7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4" name="貸付金グラフ枠">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114897</xdr:rowOff>
    </xdr:from>
    <xdr:to>
      <xdr:col>116</xdr:col>
      <xdr:colOff>62864</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flipV="1">
          <a:off x="22159595" y="8858847"/>
          <a:ext cx="1269" cy="1301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6" name="貸付金最小値テキスト">
          <a:extLst>
            <a:ext uri="{FF2B5EF4-FFF2-40B4-BE49-F238E27FC236}">
              <a16:creationId xmlns:a16="http://schemas.microsoft.com/office/drawing/2014/main" id="{00000000-0008-0000-0600-00000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61574</xdr:rowOff>
    </xdr:from>
    <xdr:ext cx="534377" cy="259045"/>
    <xdr:sp macro="" textlink="">
      <xdr:nvSpPr>
        <xdr:cNvPr id="778" name="貸付金最大値テキスト">
          <a:extLst>
            <a:ext uri="{FF2B5EF4-FFF2-40B4-BE49-F238E27FC236}">
              <a16:creationId xmlns:a16="http://schemas.microsoft.com/office/drawing/2014/main" id="{00000000-0008-0000-0600-00000A030000}"/>
            </a:ext>
          </a:extLst>
        </xdr:cNvPr>
        <xdr:cNvSpPr txBox="1"/>
      </xdr:nvSpPr>
      <xdr:spPr>
        <a:xfrm>
          <a:off x="22212300" y="863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114897</xdr:rowOff>
    </xdr:from>
    <xdr:to>
      <xdr:col>116</xdr:col>
      <xdr:colOff>152400</xdr:colOff>
      <xdr:row>51</xdr:row>
      <xdr:rowOff>114897</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8858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34258</xdr:rowOff>
    </xdr:from>
    <xdr:to>
      <xdr:col>116</xdr:col>
      <xdr:colOff>63500</xdr:colOff>
      <xdr:row>59</xdr:row>
      <xdr:rowOff>36735</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1323300" y="10149808"/>
          <a:ext cx="8382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82878</xdr:rowOff>
    </xdr:from>
    <xdr:ext cx="469744" cy="259045"/>
    <xdr:sp macro="" textlink="">
      <xdr:nvSpPr>
        <xdr:cNvPr id="781" name="貸付金平均値テキスト">
          <a:extLst>
            <a:ext uri="{FF2B5EF4-FFF2-40B4-BE49-F238E27FC236}">
              <a16:creationId xmlns:a16="http://schemas.microsoft.com/office/drawing/2014/main" id="{00000000-0008-0000-0600-00000D030000}"/>
            </a:ext>
          </a:extLst>
        </xdr:cNvPr>
        <xdr:cNvSpPr txBox="1"/>
      </xdr:nvSpPr>
      <xdr:spPr>
        <a:xfrm>
          <a:off x="22212300" y="9855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60001</xdr:rowOff>
    </xdr:from>
    <xdr:to>
      <xdr:col>116</xdr:col>
      <xdr:colOff>114300</xdr:colOff>
      <xdr:row>58</xdr:row>
      <xdr:rowOff>161601</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22110700" y="1000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36735</xdr:rowOff>
    </xdr:from>
    <xdr:to>
      <xdr:col>111</xdr:col>
      <xdr:colOff>177800</xdr:colOff>
      <xdr:row>59</xdr:row>
      <xdr:rowOff>37249</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0434300" y="10152285"/>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67678</xdr:rowOff>
    </xdr:from>
    <xdr:to>
      <xdr:col>112</xdr:col>
      <xdr:colOff>38100</xdr:colOff>
      <xdr:row>58</xdr:row>
      <xdr:rowOff>169278</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12725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14355</xdr:rowOff>
    </xdr:from>
    <xdr:ext cx="469744"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1088428" y="978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37154</xdr:rowOff>
    </xdr:from>
    <xdr:to>
      <xdr:col>107</xdr:col>
      <xdr:colOff>50800</xdr:colOff>
      <xdr:row>59</xdr:row>
      <xdr:rowOff>37249</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9545300" y="10152704"/>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65525</xdr:rowOff>
    </xdr:from>
    <xdr:to>
      <xdr:col>107</xdr:col>
      <xdr:colOff>101600</xdr:colOff>
      <xdr:row>58</xdr:row>
      <xdr:rowOff>167125</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0383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12202</xdr:rowOff>
    </xdr:from>
    <xdr:ext cx="469744"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0199428" y="97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37154</xdr:rowOff>
    </xdr:from>
    <xdr:to>
      <xdr:col>102</xdr:col>
      <xdr:colOff>114300</xdr:colOff>
      <xdr:row>59</xdr:row>
      <xdr:rowOff>37859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18656300" y="10152704"/>
          <a:ext cx="8890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45314</xdr:rowOff>
    </xdr:from>
    <xdr:to>
      <xdr:col>102</xdr:col>
      <xdr:colOff>165100</xdr:colOff>
      <xdr:row>58</xdr:row>
      <xdr:rowOff>146914</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19494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163441</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9310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60801</xdr:rowOff>
    </xdr:from>
    <xdr:to>
      <xdr:col>98</xdr:col>
      <xdr:colOff>38100</xdr:colOff>
      <xdr:row>58</xdr:row>
      <xdr:rowOff>162401</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8605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7478</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421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154908</xdr:rowOff>
    </xdr:from>
    <xdr:to>
      <xdr:col>116</xdr:col>
      <xdr:colOff>114300</xdr:colOff>
      <xdr:row>59</xdr:row>
      <xdr:rowOff>85058</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22110700" y="100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69835</xdr:rowOff>
    </xdr:from>
    <xdr:ext cx="378565" cy="259045"/>
    <xdr:sp macro="" textlink="">
      <xdr:nvSpPr>
        <xdr:cNvPr id="800" name="貸付金該当値テキスト">
          <a:extLst>
            <a:ext uri="{FF2B5EF4-FFF2-40B4-BE49-F238E27FC236}">
              <a16:creationId xmlns:a16="http://schemas.microsoft.com/office/drawing/2014/main" id="{00000000-0008-0000-0600-000020030000}"/>
            </a:ext>
          </a:extLst>
        </xdr:cNvPr>
        <xdr:cNvSpPr txBox="1"/>
      </xdr:nvSpPr>
      <xdr:spPr>
        <a:xfrm>
          <a:off x="22212300" y="10013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157385</xdr:rowOff>
    </xdr:from>
    <xdr:to>
      <xdr:col>112</xdr:col>
      <xdr:colOff>38100</xdr:colOff>
      <xdr:row>59</xdr:row>
      <xdr:rowOff>87535</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1272500" y="101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78662</xdr:rowOff>
    </xdr:from>
    <xdr:ext cx="378565"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4017" y="10194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157899</xdr:rowOff>
    </xdr:from>
    <xdr:to>
      <xdr:col>107</xdr:col>
      <xdr:colOff>101600</xdr:colOff>
      <xdr:row>59</xdr:row>
      <xdr:rowOff>88049</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0383500" y="1010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79176</xdr:rowOff>
    </xdr:from>
    <xdr:ext cx="378565"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5017" y="10194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157804</xdr:rowOff>
    </xdr:from>
    <xdr:to>
      <xdr:col>102</xdr:col>
      <xdr:colOff>165100</xdr:colOff>
      <xdr:row>59</xdr:row>
      <xdr:rowOff>87954</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19494500" y="1010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79081</xdr:rowOff>
    </xdr:from>
    <xdr:ext cx="378565"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6017" y="10194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158509</xdr:rowOff>
    </xdr:from>
    <xdr:to>
      <xdr:col>98</xdr:col>
      <xdr:colOff>38100</xdr:colOff>
      <xdr:row>59</xdr:row>
      <xdr:rowOff>88659</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8605500" y="1010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79786</xdr:rowOff>
    </xdr:from>
    <xdr:ext cx="378565"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7017" y="10195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2" name="繰出金グラフ枠">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73044</xdr:rowOff>
    </xdr:from>
    <xdr:to>
      <xdr:col>116</xdr:col>
      <xdr:colOff>62864</xdr:colOff>
      <xdr:row>78</xdr:row>
      <xdr:rowOff>35440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flipV="1">
          <a:off x="22159595" y="12245994"/>
          <a:ext cx="1269" cy="116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39267</xdr:rowOff>
    </xdr:from>
    <xdr:ext cx="534377" cy="259045"/>
    <xdr:sp macro="" textlink="">
      <xdr:nvSpPr>
        <xdr:cNvPr id="834" name="繰出金最小値テキスト">
          <a:extLst>
            <a:ext uri="{FF2B5EF4-FFF2-40B4-BE49-F238E27FC236}">
              <a16:creationId xmlns:a16="http://schemas.microsoft.com/office/drawing/2014/main" id="{00000000-0008-0000-0600-000042030000}"/>
            </a:ext>
          </a:extLst>
        </xdr:cNvPr>
        <xdr:cNvSpPr txBox="1"/>
      </xdr:nvSpPr>
      <xdr:spPr>
        <a:xfrm>
          <a:off x="22212300" y="1341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35440</xdr:rowOff>
    </xdr:from>
    <xdr:to>
      <xdr:col>116</xdr:col>
      <xdr:colOff>152400</xdr:colOff>
      <xdr:row>78</xdr:row>
      <xdr:rowOff>35440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22072600" y="1340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19721</xdr:rowOff>
    </xdr:from>
    <xdr:ext cx="534377" cy="259045"/>
    <xdr:sp macro="" textlink="">
      <xdr:nvSpPr>
        <xdr:cNvPr id="836" name="繰出金最大値テキスト">
          <a:extLst>
            <a:ext uri="{FF2B5EF4-FFF2-40B4-BE49-F238E27FC236}">
              <a16:creationId xmlns:a16="http://schemas.microsoft.com/office/drawing/2014/main" id="{00000000-0008-0000-0600-000044030000}"/>
            </a:ext>
          </a:extLst>
        </xdr:cNvPr>
        <xdr:cNvSpPr txBox="1"/>
      </xdr:nvSpPr>
      <xdr:spPr>
        <a:xfrm>
          <a:off x="22212300" y="1202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73044</xdr:rowOff>
    </xdr:from>
    <xdr:to>
      <xdr:col>116</xdr:col>
      <xdr:colOff>152400</xdr:colOff>
      <xdr:row>71</xdr:row>
      <xdr:rowOff>73044</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224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162713</xdr:rowOff>
    </xdr:from>
    <xdr:to>
      <xdr:col>116</xdr:col>
      <xdr:colOff>63500</xdr:colOff>
      <xdr:row>76</xdr:row>
      <xdr:rowOff>17742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1323300" y="13021463"/>
          <a:ext cx="838200" cy="2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134542</xdr:rowOff>
    </xdr:from>
    <xdr:ext cx="534377" cy="259045"/>
    <xdr:sp macro="" textlink="">
      <xdr:nvSpPr>
        <xdr:cNvPr id="839" name="繰出金平均値テキスト">
          <a:extLst>
            <a:ext uri="{FF2B5EF4-FFF2-40B4-BE49-F238E27FC236}">
              <a16:creationId xmlns:a16="http://schemas.microsoft.com/office/drawing/2014/main" id="{00000000-0008-0000-0600-000047030000}"/>
            </a:ext>
          </a:extLst>
        </xdr:cNvPr>
        <xdr:cNvSpPr txBox="1"/>
      </xdr:nvSpPr>
      <xdr:spPr>
        <a:xfrm>
          <a:off x="22212300" y="1282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111665</xdr:rowOff>
    </xdr:from>
    <xdr:to>
      <xdr:col>116</xdr:col>
      <xdr:colOff>114300</xdr:colOff>
      <xdr:row>76</xdr:row>
      <xdr:rowOff>41815</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22110700" y="1297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17742</xdr:rowOff>
    </xdr:from>
    <xdr:to>
      <xdr:col>111</xdr:col>
      <xdr:colOff>177800</xdr:colOff>
      <xdr:row>76</xdr:row>
      <xdr:rowOff>48203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0434300" y="13047942"/>
          <a:ext cx="889000" cy="3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120638</xdr:rowOff>
    </xdr:from>
    <xdr:to>
      <xdr:col>112</xdr:col>
      <xdr:colOff>38100</xdr:colOff>
      <xdr:row>76</xdr:row>
      <xdr:rowOff>50788</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1272500" y="1297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67315</xdr:rowOff>
    </xdr:from>
    <xdr:ext cx="534377"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056111" y="1275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48203</xdr:rowOff>
    </xdr:from>
    <xdr:to>
      <xdr:col>107</xdr:col>
      <xdr:colOff>50800</xdr:colOff>
      <xdr:row>76</xdr:row>
      <xdr:rowOff>77730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19545300" y="13078403"/>
          <a:ext cx="889000" cy="2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123952</xdr:rowOff>
    </xdr:from>
    <xdr:to>
      <xdr:col>107</xdr:col>
      <xdr:colOff>101600</xdr:colOff>
      <xdr:row>76</xdr:row>
      <xdr:rowOff>54102</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0383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70629</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0167111" y="1275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77730</xdr:rowOff>
    </xdr:from>
    <xdr:to>
      <xdr:col>102</xdr:col>
      <xdr:colOff>114300</xdr:colOff>
      <xdr:row>76</xdr:row>
      <xdr:rowOff>84113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8656300" y="13107930"/>
          <a:ext cx="889000" cy="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45238</xdr:rowOff>
    </xdr:from>
    <xdr:to>
      <xdr:col>102</xdr:col>
      <xdr:colOff>165100</xdr:colOff>
      <xdr:row>75</xdr:row>
      <xdr:rowOff>146838</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194945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163365</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9278111" y="1267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71793</xdr:rowOff>
    </xdr:from>
    <xdr:to>
      <xdr:col>98</xdr:col>
      <xdr:colOff>38100</xdr:colOff>
      <xdr:row>75</xdr:row>
      <xdr:rowOff>1943</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8605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18470</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8389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111913</xdr:rowOff>
    </xdr:from>
    <xdr:to>
      <xdr:col>116</xdr:col>
      <xdr:colOff>114300</xdr:colOff>
      <xdr:row>76</xdr:row>
      <xdr:rowOff>42063</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22110700" y="1297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90340</xdr:rowOff>
    </xdr:from>
    <xdr:ext cx="534377" cy="259045"/>
    <xdr:sp macro="" textlink="">
      <xdr:nvSpPr>
        <xdr:cNvPr id="858" name="繰出金該当値テキスト">
          <a:extLst>
            <a:ext uri="{FF2B5EF4-FFF2-40B4-BE49-F238E27FC236}">
              <a16:creationId xmlns:a16="http://schemas.microsoft.com/office/drawing/2014/main" id="{00000000-0008-0000-0600-00005A030000}"/>
            </a:ext>
          </a:extLst>
        </xdr:cNvPr>
        <xdr:cNvSpPr txBox="1"/>
      </xdr:nvSpPr>
      <xdr:spPr>
        <a:xfrm>
          <a:off x="22212300" y="1294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138392</xdr:rowOff>
    </xdr:from>
    <xdr:to>
      <xdr:col>112</xdr:col>
      <xdr:colOff>38100</xdr:colOff>
      <xdr:row>76</xdr:row>
      <xdr:rowOff>68542</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1272500" y="129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59669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308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168853</xdr:rowOff>
    </xdr:from>
    <xdr:to>
      <xdr:col>107</xdr:col>
      <xdr:colOff>101600</xdr:colOff>
      <xdr:row>76</xdr:row>
      <xdr:rowOff>99003</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0383500" y="1302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90130</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12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26930</xdr:rowOff>
    </xdr:from>
    <xdr:to>
      <xdr:col>102</xdr:col>
      <xdr:colOff>165100</xdr:colOff>
      <xdr:row>76</xdr:row>
      <xdr:rowOff>128530</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19494500" y="13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119657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314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33313</xdr:rowOff>
    </xdr:from>
    <xdr:to>
      <xdr:col>98</xdr:col>
      <xdr:colOff>38100</xdr:colOff>
      <xdr:row>76</xdr:row>
      <xdr:rowOff>134913</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8605500" y="130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126040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31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54611</xdr:rowOff>
    </xdr:from>
    <xdr:to>
      <xdr:col>102</xdr:col>
      <xdr:colOff>165100</xdr:colOff>
      <xdr:row>91</xdr:row>
      <xdr:rowOff>156211</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5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90</xdr:row>
      <xdr:rowOff>1288</xdr:rowOff>
    </xdr:from>
    <xdr:ext cx="313932"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388333" y="15431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168911</xdr:rowOff>
    </xdr:from>
    <xdr:to>
      <xdr:col>98</xdr:col>
      <xdr:colOff>38100</xdr:colOff>
      <xdr:row>90</xdr:row>
      <xdr:rowOff>99061</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542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115588</xdr:rowOff>
    </xdr:from>
    <xdr:ext cx="313932"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499333" y="1520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類似団体との比較では、扶助費と普通建設事業費が低くなっている。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扶助費が少ない要因としては、子どもや生活保護受給者の人数が少ないことでその経費が少ないことがあげられる。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普通建設事業費（新規整備）については津波避難タワーの建設工事や消防機庫新築工事により、住民一人当たりのコストは前年度より増加した。</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積立金についてはふるさと応援寄附金申込増によるふるさと応援基金積立金の増が主な要因である。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千葉県いすみ市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35,289
34,700
157.50
21,362,541
20,108,946
900,109
11,283,669
14,854,801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17889</xdr:rowOff>
    </xdr:from>
    <xdr:to>
      <xdr:col>24</xdr:col>
      <xdr:colOff>62865</xdr:colOff>
      <xdr:row>38</xdr:row>
      <xdr:rowOff>61845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32839"/>
          <a:ext cx="1270" cy="124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65672</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58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61845</xdr:rowOff>
    </xdr:from>
    <xdr:to>
      <xdr:col>24</xdr:col>
      <xdr:colOff>152400</xdr:colOff>
      <xdr:row>38</xdr:row>
      <xdr:rowOff>61845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576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136016</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0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17889</xdr:rowOff>
    </xdr:from>
    <xdr:to>
      <xdr:col>24</xdr:col>
      <xdr:colOff>152400</xdr:colOff>
      <xdr:row>31</xdr:row>
      <xdr:rowOff>17889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144533</xdr:rowOff>
    </xdr:from>
    <xdr:to>
      <xdr:col>24</xdr:col>
      <xdr:colOff>63500</xdr:colOff>
      <xdr:row>37</xdr:row>
      <xdr:rowOff>159229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488183"/>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93358</xdr:rowOff>
    </xdr:from>
    <xdr:ext cx="469744"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65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70481</xdr:rowOff>
    </xdr:from>
    <xdr:to>
      <xdr:col>24</xdr:col>
      <xdr:colOff>114300</xdr:colOff>
      <xdr:row>38</xdr:row>
      <xdr:rowOff>631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155245</xdr:rowOff>
    </xdr:from>
    <xdr:to>
      <xdr:col>19</xdr:col>
      <xdr:colOff>177800</xdr:colOff>
      <xdr:row>37</xdr:row>
      <xdr:rowOff>159229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498895"/>
          <a:ext cx="8890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74531</xdr:rowOff>
    </xdr:from>
    <xdr:to>
      <xdr:col>20</xdr:col>
      <xdr:colOff>38100</xdr:colOff>
      <xdr:row>38</xdr:row>
      <xdr:rowOff>4680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21208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62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155245</xdr:rowOff>
    </xdr:from>
    <xdr:to>
      <xdr:col>15</xdr:col>
      <xdr:colOff>50800</xdr:colOff>
      <xdr:row>37</xdr:row>
      <xdr:rowOff>159817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49889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76882</xdr:rowOff>
    </xdr:from>
    <xdr:to>
      <xdr:col>15</xdr:col>
      <xdr:colOff>101600</xdr:colOff>
      <xdr:row>38</xdr:row>
      <xdr:rowOff>7032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2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23559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73428" y="619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158445</xdr:rowOff>
    </xdr:from>
    <xdr:to>
      <xdr:col>10</xdr:col>
      <xdr:colOff>114300</xdr:colOff>
      <xdr:row>37</xdr:row>
      <xdr:rowOff>159817</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502095"/>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70481</xdr:rowOff>
    </xdr:from>
    <xdr:to>
      <xdr:col>10</xdr:col>
      <xdr:colOff>165100</xdr:colOff>
      <xdr:row>38</xdr:row>
      <xdr:rowOff>631</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17158</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84428" y="618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56961</xdr:rowOff>
    </xdr:from>
    <xdr:to>
      <xdr:col>6</xdr:col>
      <xdr:colOff>38100</xdr:colOff>
      <xdr:row>37</xdr:row>
      <xdr:rowOff>158561</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0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3638</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428" y="617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93733</xdr:rowOff>
    </xdr:from>
    <xdr:to>
      <xdr:col>24</xdr:col>
      <xdr:colOff>114300</xdr:colOff>
      <xdr:row>38</xdr:row>
      <xdr:rowOff>23884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37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48908</xdr:rowOff>
    </xdr:from>
    <xdr:ext cx="469744"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39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108429</xdr:rowOff>
    </xdr:from>
    <xdr:to>
      <xdr:col>20</xdr:col>
      <xdr:colOff>38100</xdr:colOff>
      <xdr:row>38</xdr:row>
      <xdr:rowOff>38579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5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29706</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62428" y="654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104445</xdr:rowOff>
    </xdr:from>
    <xdr:to>
      <xdr:col>15</xdr:col>
      <xdr:colOff>101600</xdr:colOff>
      <xdr:row>38</xdr:row>
      <xdr:rowOff>34595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25722</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73428"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109017</xdr:rowOff>
    </xdr:from>
    <xdr:to>
      <xdr:col>10</xdr:col>
      <xdr:colOff>165100</xdr:colOff>
      <xdr:row>38</xdr:row>
      <xdr:rowOff>39167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5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30294</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84428" y="654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107645</xdr:rowOff>
    </xdr:from>
    <xdr:to>
      <xdr:col>6</xdr:col>
      <xdr:colOff>38100</xdr:colOff>
      <xdr:row>38</xdr:row>
      <xdr:rowOff>37795</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28922</xdr:rowOff>
    </xdr:from>
    <xdr:ext cx="469744"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95428" y="6544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138447</xdr:rowOff>
    </xdr:from>
    <xdr:to>
      <xdr:col>24</xdr:col>
      <xdr:colOff>62865</xdr:colOff>
      <xdr:row>58</xdr:row>
      <xdr:rowOff>141456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82397"/>
          <a:ext cx="1270" cy="120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145283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141456</xdr:rowOff>
    </xdr:from>
    <xdr:to>
      <xdr:col>24</xdr:col>
      <xdr:colOff>152400</xdr:colOff>
      <xdr:row>58</xdr:row>
      <xdr:rowOff>141456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85124</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5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670,658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138447</xdr:rowOff>
    </xdr:from>
    <xdr:to>
      <xdr:col>24</xdr:col>
      <xdr:colOff>152400</xdr:colOff>
      <xdr:row>51</xdr:row>
      <xdr:rowOff>138447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150174</xdr:rowOff>
    </xdr:from>
    <xdr:to>
      <xdr:col>24</xdr:col>
      <xdr:colOff>63500</xdr:colOff>
      <xdr:row>58</xdr:row>
      <xdr:rowOff>64315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922824"/>
          <a:ext cx="838200" cy="8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130573</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903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152146</xdr:rowOff>
    </xdr:from>
    <xdr:to>
      <xdr:col>24</xdr:col>
      <xdr:colOff>114300</xdr:colOff>
      <xdr:row>58</xdr:row>
      <xdr:rowOff>82296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2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64315</xdr:rowOff>
    </xdr:from>
    <xdr:to>
      <xdr:col>19</xdr:col>
      <xdr:colOff>177800</xdr:colOff>
      <xdr:row>58</xdr:row>
      <xdr:rowOff>66839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008415"/>
          <a:ext cx="889000" cy="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142350</xdr:rowOff>
    </xdr:from>
    <xdr:to>
      <xdr:col>20</xdr:col>
      <xdr:colOff>38100</xdr:colOff>
      <xdr:row>58</xdr:row>
      <xdr:rowOff>72500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89027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690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59063</xdr:rowOff>
    </xdr:from>
    <xdr:to>
      <xdr:col>15</xdr:col>
      <xdr:colOff>50800</xdr:colOff>
      <xdr:row>58</xdr:row>
      <xdr:rowOff>66839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831713"/>
          <a:ext cx="889000" cy="17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138409</xdr:rowOff>
    </xdr:from>
    <xdr:to>
      <xdr:col>15</xdr:col>
      <xdr:colOff>101600</xdr:colOff>
      <xdr:row>58</xdr:row>
      <xdr:rowOff>68559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85086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68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59063</xdr:rowOff>
    </xdr:from>
    <xdr:to>
      <xdr:col>10</xdr:col>
      <xdr:colOff>114300</xdr:colOff>
      <xdr:row>58</xdr:row>
      <xdr:rowOff>91151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831713"/>
          <a:ext cx="889000" cy="20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106588</xdr:rowOff>
    </xdr:from>
    <xdr:to>
      <xdr:col>10</xdr:col>
      <xdr:colOff>165100</xdr:colOff>
      <xdr:row>57</xdr:row>
      <xdr:rowOff>36738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53265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48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143008</xdr:rowOff>
    </xdr:from>
    <xdr:to>
      <xdr:col>6</xdr:col>
      <xdr:colOff>38100</xdr:colOff>
      <xdr:row>58</xdr:row>
      <xdr:rowOff>73158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89685</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690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99374</xdr:rowOff>
    </xdr:from>
    <xdr:to>
      <xdr:col>24</xdr:col>
      <xdr:colOff>114300</xdr:colOff>
      <xdr:row>58</xdr:row>
      <xdr:rowOff>29524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7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122251</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23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13515</xdr:rowOff>
    </xdr:from>
    <xdr:to>
      <xdr:col>20</xdr:col>
      <xdr:colOff>38100</xdr:colOff>
      <xdr:row>58</xdr:row>
      <xdr:rowOff>115115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5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106242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05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16039</xdr:rowOff>
    </xdr:from>
    <xdr:to>
      <xdr:col>15</xdr:col>
      <xdr:colOff>101600</xdr:colOff>
      <xdr:row>58</xdr:row>
      <xdr:rowOff>117639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6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108766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05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8263</xdr:rowOff>
    </xdr:from>
    <xdr:to>
      <xdr:col>10</xdr:col>
      <xdr:colOff>165100</xdr:colOff>
      <xdr:row>57</xdr:row>
      <xdr:rowOff>109863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78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100990</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873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40351</xdr:rowOff>
    </xdr:from>
    <xdr:to>
      <xdr:col>6</xdr:col>
      <xdr:colOff>38100</xdr:colOff>
      <xdr:row>58</xdr:row>
      <xdr:rowOff>141951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8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133078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07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62121</xdr:rowOff>
    </xdr:from>
    <xdr:to>
      <xdr:col>24</xdr:col>
      <xdr:colOff>62865</xdr:colOff>
      <xdr:row>78</xdr:row>
      <xdr:rowOff>21456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5071"/>
          <a:ext cx="1270" cy="115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25283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39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21456</xdr:rowOff>
    </xdr:from>
    <xdr:to>
      <xdr:col>24</xdr:col>
      <xdr:colOff>152400</xdr:colOff>
      <xdr:row>78</xdr:row>
      <xdr:rowOff>21456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39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8798</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1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62121</xdr:rowOff>
    </xdr:from>
    <xdr:to>
      <xdr:col>24</xdr:col>
      <xdr:colOff>152400</xdr:colOff>
      <xdr:row>71</xdr:row>
      <xdr:rowOff>62121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76836</xdr:rowOff>
    </xdr:from>
    <xdr:to>
      <xdr:col>24</xdr:col>
      <xdr:colOff>63500</xdr:colOff>
      <xdr:row>77</xdr:row>
      <xdr:rowOff>102293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278486"/>
          <a:ext cx="838200" cy="2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61256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200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38379</xdr:rowOff>
    </xdr:from>
    <xdr:to>
      <xdr:col>24</xdr:col>
      <xdr:colOff>114300</xdr:colOff>
      <xdr:row>76</xdr:row>
      <xdr:rowOff>139979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73380</xdr:rowOff>
    </xdr:from>
    <xdr:to>
      <xdr:col>19</xdr:col>
      <xdr:colOff>177800</xdr:colOff>
      <xdr:row>77</xdr:row>
      <xdr:rowOff>102293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275030"/>
          <a:ext cx="889000" cy="2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93804</xdr:rowOff>
    </xdr:from>
    <xdr:to>
      <xdr:col>20</xdr:col>
      <xdr:colOff>38100</xdr:colOff>
      <xdr:row>77</xdr:row>
      <xdr:rowOff>23954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2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40481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9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73380</xdr:rowOff>
    </xdr:from>
    <xdr:to>
      <xdr:col>15</xdr:col>
      <xdr:colOff>50800</xdr:colOff>
      <xdr:row>78</xdr:row>
      <xdr:rowOff>15083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75030"/>
          <a:ext cx="889000" cy="11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60996</xdr:rowOff>
    </xdr:from>
    <xdr:to>
      <xdr:col>15</xdr:col>
      <xdr:colOff>101600</xdr:colOff>
      <xdr:row>76</xdr:row>
      <xdr:rowOff>162596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9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7673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86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15083</xdr:rowOff>
    </xdr:from>
    <xdr:to>
      <xdr:col>10</xdr:col>
      <xdr:colOff>114300</xdr:colOff>
      <xdr:row>78</xdr:row>
      <xdr:rowOff>54835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88183"/>
          <a:ext cx="889000" cy="3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169938</xdr:rowOff>
    </xdr:from>
    <xdr:to>
      <xdr:col>10</xdr:col>
      <xdr:colOff>165100</xdr:colOff>
      <xdr:row>77</xdr:row>
      <xdr:rowOff>100088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0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116615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75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10716</xdr:rowOff>
    </xdr:from>
    <xdr:to>
      <xdr:col>6</xdr:col>
      <xdr:colOff>38100</xdr:colOff>
      <xdr:row>77</xdr:row>
      <xdr:rowOff>112316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1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128843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87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26036</xdr:rowOff>
    </xdr:from>
    <xdr:to>
      <xdr:col>24</xdr:col>
      <xdr:colOff>114300</xdr:colOff>
      <xdr:row>77</xdr:row>
      <xdr:rowOff>127636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2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112413</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4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51493</xdr:rowOff>
    </xdr:from>
    <xdr:to>
      <xdr:col>20</xdr:col>
      <xdr:colOff>38100</xdr:colOff>
      <xdr:row>77</xdr:row>
      <xdr:rowOff>153093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5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144220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34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22580</xdr:rowOff>
    </xdr:from>
    <xdr:to>
      <xdr:col>15</xdr:col>
      <xdr:colOff>101600</xdr:colOff>
      <xdr:row>77</xdr:row>
      <xdr:rowOff>124180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115307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16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135733</xdr:rowOff>
    </xdr:from>
    <xdr:to>
      <xdr:col>10</xdr:col>
      <xdr:colOff>165100</xdr:colOff>
      <xdr:row>78</xdr:row>
      <xdr:rowOff>65883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3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57010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30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4035</xdr:rowOff>
    </xdr:from>
    <xdr:to>
      <xdr:col>6</xdr:col>
      <xdr:colOff>38100</xdr:colOff>
      <xdr:row>78</xdr:row>
      <xdr:rowOff>105635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7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96762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69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129231</xdr:rowOff>
    </xdr:from>
    <xdr:to>
      <xdr:col>24</xdr:col>
      <xdr:colOff>62865</xdr:colOff>
      <xdr:row>98</xdr:row>
      <xdr:rowOff>13109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88281"/>
          <a:ext cx="1270" cy="14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1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13109</xdr:rowOff>
    </xdr:from>
    <xdr:to>
      <xdr:col>24</xdr:col>
      <xdr:colOff>152400</xdr:colOff>
      <xdr:row>98</xdr:row>
      <xdr:rowOff>13109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15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75908</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213,874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129231</xdr:rowOff>
    </xdr:from>
    <xdr:to>
      <xdr:col>24</xdr:col>
      <xdr:colOff>152400</xdr:colOff>
      <xdr:row>89</xdr:row>
      <xdr:rowOff>129231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88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84562</xdr:rowOff>
    </xdr:from>
    <xdr:to>
      <xdr:col>24</xdr:col>
      <xdr:colOff>63500</xdr:colOff>
      <xdr:row>96</xdr:row>
      <xdr:rowOff>93957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543762"/>
          <a:ext cx="838200" cy="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28647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87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50220</xdr:rowOff>
    </xdr:from>
    <xdr:to>
      <xdr:col>24</xdr:col>
      <xdr:colOff>114300</xdr:colOff>
      <xdr:row>96</xdr:row>
      <xdr:rowOff>151820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84562</xdr:rowOff>
    </xdr:from>
    <xdr:to>
      <xdr:col>19</xdr:col>
      <xdr:colOff>177800</xdr:colOff>
      <xdr:row>96</xdr:row>
      <xdr:rowOff>87281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543762"/>
          <a:ext cx="889000" cy="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24923</xdr:rowOff>
    </xdr:from>
    <xdr:to>
      <xdr:col>20</xdr:col>
      <xdr:colOff>38100</xdr:colOff>
      <xdr:row>96</xdr:row>
      <xdr:rowOff>126523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48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143050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25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87281</xdr:rowOff>
    </xdr:from>
    <xdr:to>
      <xdr:col>15</xdr:col>
      <xdr:colOff>50800</xdr:colOff>
      <xdr:row>96</xdr:row>
      <xdr:rowOff>144241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546481"/>
          <a:ext cx="889000" cy="5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18492</xdr:rowOff>
    </xdr:from>
    <xdr:to>
      <xdr:col>15</xdr:col>
      <xdr:colOff>101600</xdr:colOff>
      <xdr:row>96</xdr:row>
      <xdr:rowOff>120092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136619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25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144241</xdr:rowOff>
    </xdr:from>
    <xdr:to>
      <xdr:col>10</xdr:col>
      <xdr:colOff>114300</xdr:colOff>
      <xdr:row>97</xdr:row>
      <xdr:rowOff>21513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603441"/>
          <a:ext cx="889000" cy="4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73606</xdr:rowOff>
    </xdr:from>
    <xdr:to>
      <xdr:col>10</xdr:col>
      <xdr:colOff>165100</xdr:colOff>
      <xdr:row>97</xdr:row>
      <xdr:rowOff>3756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20283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84023</xdr:rowOff>
    </xdr:from>
    <xdr:to>
      <xdr:col>6</xdr:col>
      <xdr:colOff>38100</xdr:colOff>
      <xdr:row>97</xdr:row>
      <xdr:rowOff>14173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30700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43157</xdr:rowOff>
    </xdr:from>
    <xdr:to>
      <xdr:col>24</xdr:col>
      <xdr:colOff>114300</xdr:colOff>
      <xdr:row>96</xdr:row>
      <xdr:rowOff>144757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0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66034</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35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33762</xdr:rowOff>
    </xdr:from>
    <xdr:to>
      <xdr:col>20</xdr:col>
      <xdr:colOff>38100</xdr:colOff>
      <xdr:row>96</xdr:row>
      <xdr:rowOff>135362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49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126489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58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36481</xdr:rowOff>
    </xdr:from>
    <xdr:to>
      <xdr:col>15</xdr:col>
      <xdr:colOff>101600</xdr:colOff>
      <xdr:row>96</xdr:row>
      <xdr:rowOff>138081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49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129208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58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93441</xdr:rowOff>
    </xdr:from>
    <xdr:to>
      <xdr:col>10</xdr:col>
      <xdr:colOff>165100</xdr:colOff>
      <xdr:row>97</xdr:row>
      <xdr:rowOff>23591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5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14718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64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142163</xdr:rowOff>
    </xdr:from>
    <xdr:to>
      <xdr:col>6</xdr:col>
      <xdr:colOff>38100</xdr:colOff>
      <xdr:row>97</xdr:row>
      <xdr:rowOff>72313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0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63440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69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146101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61051"/>
          <a:ext cx="1270" cy="1193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92778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3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146101</xdr:rowOff>
    </xdr:from>
    <xdr:to>
      <xdr:col>55</xdr:col>
      <xdr:colOff>88900</xdr:colOff>
      <xdr:row>31</xdr:row>
      <xdr:rowOff>146101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142867</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150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119990</xdr:rowOff>
    </xdr:from>
    <xdr:to>
      <xdr:col>55</xdr:col>
      <xdr:colOff>50800</xdr:colOff>
      <xdr:row>38</xdr:row>
      <xdr:rowOff>50140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115418</xdr:rowOff>
    </xdr:from>
    <xdr:to>
      <xdr:col>50</xdr:col>
      <xdr:colOff>165100</xdr:colOff>
      <xdr:row>38</xdr:row>
      <xdr:rowOff>45568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5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62095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234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89129</xdr:rowOff>
    </xdr:from>
    <xdr:to>
      <xdr:col>46</xdr:col>
      <xdr:colOff>38100</xdr:colOff>
      <xdr:row>38</xdr:row>
      <xdr:rowOff>19279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35806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08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97358</xdr:rowOff>
    </xdr:from>
    <xdr:to>
      <xdr:col>41</xdr:col>
      <xdr:colOff>101600</xdr:colOff>
      <xdr:row>38</xdr:row>
      <xdr:rowOff>27508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44035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94843</xdr:rowOff>
    </xdr:from>
    <xdr:to>
      <xdr:col>36</xdr:col>
      <xdr:colOff>165100</xdr:colOff>
      <xdr:row>38</xdr:row>
      <xdr:rowOff>24994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41520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34830</xdr:rowOff>
    </xdr:from>
    <xdr:to>
      <xdr:col>54</xdr:col>
      <xdr:colOff>189865</xdr:colOff>
      <xdr:row>59</xdr:row>
      <xdr:rowOff>13322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78780"/>
          <a:ext cx="1270" cy="135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17149</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3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13322</xdr:rowOff>
    </xdr:from>
    <xdr:to>
      <xdr:col>55</xdr:col>
      <xdr:colOff>88900</xdr:colOff>
      <xdr:row>59</xdr:row>
      <xdr:rowOff>13322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152957</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5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34830</xdr:rowOff>
    </xdr:from>
    <xdr:to>
      <xdr:col>55</xdr:col>
      <xdr:colOff>88900</xdr:colOff>
      <xdr:row>51</xdr:row>
      <xdr:rowOff>34830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7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152977</xdr:rowOff>
    </xdr:from>
    <xdr:to>
      <xdr:col>55</xdr:col>
      <xdr:colOff>0</xdr:colOff>
      <xdr:row>56</xdr:row>
      <xdr:rowOff>161112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754177"/>
          <a:ext cx="838200" cy="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84167</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85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105740</xdr:rowOff>
    </xdr:from>
    <xdr:to>
      <xdr:col>55</xdr:col>
      <xdr:colOff>50800</xdr:colOff>
      <xdr:row>57</xdr:row>
      <xdr:rowOff>35890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161112</xdr:rowOff>
    </xdr:from>
    <xdr:to>
      <xdr:col>50</xdr:col>
      <xdr:colOff>114300</xdr:colOff>
      <xdr:row>57</xdr:row>
      <xdr:rowOff>67139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762312"/>
          <a:ext cx="889000" cy="7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132372</xdr:rowOff>
    </xdr:from>
    <xdr:to>
      <xdr:col>50</xdr:col>
      <xdr:colOff>165100</xdr:colOff>
      <xdr:row>57</xdr:row>
      <xdr:rowOff>62522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53649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82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67139</xdr:rowOff>
    </xdr:from>
    <xdr:to>
      <xdr:col>45</xdr:col>
      <xdr:colOff>177800</xdr:colOff>
      <xdr:row>57</xdr:row>
      <xdr:rowOff>71692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839789"/>
          <a:ext cx="8890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138087</xdr:rowOff>
    </xdr:from>
    <xdr:to>
      <xdr:col>46</xdr:col>
      <xdr:colOff>38100</xdr:colOff>
      <xdr:row>57</xdr:row>
      <xdr:rowOff>68237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84764</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5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71692</xdr:rowOff>
    </xdr:from>
    <xdr:to>
      <xdr:col>41</xdr:col>
      <xdr:colOff>50800</xdr:colOff>
      <xdr:row>57</xdr:row>
      <xdr:rowOff>100781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844342"/>
          <a:ext cx="889000" cy="2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121476</xdr:rowOff>
    </xdr:from>
    <xdr:to>
      <xdr:col>41</xdr:col>
      <xdr:colOff>101600</xdr:colOff>
      <xdr:row>55</xdr:row>
      <xdr:rowOff>51626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37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68153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15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5442</xdr:rowOff>
    </xdr:from>
    <xdr:to>
      <xdr:col>36</xdr:col>
      <xdr:colOff>165100</xdr:colOff>
      <xdr:row>55</xdr:row>
      <xdr:rowOff>107042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43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123569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21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102177</xdr:rowOff>
    </xdr:from>
    <xdr:to>
      <xdr:col>55</xdr:col>
      <xdr:colOff>50800</xdr:colOff>
      <xdr:row>57</xdr:row>
      <xdr:rowOff>32327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0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125054</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55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110312</xdr:rowOff>
    </xdr:from>
    <xdr:to>
      <xdr:col>50</xdr:col>
      <xdr:colOff>165100</xdr:colOff>
      <xdr:row>57</xdr:row>
      <xdr:rowOff>40462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71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56989</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48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16339</xdr:rowOff>
    </xdr:from>
    <xdr:to>
      <xdr:col>46</xdr:col>
      <xdr:colOff>38100</xdr:colOff>
      <xdr:row>57</xdr:row>
      <xdr:rowOff>117939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78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109066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20892</xdr:rowOff>
    </xdr:from>
    <xdr:to>
      <xdr:col>41</xdr:col>
      <xdr:colOff>101600</xdr:colOff>
      <xdr:row>57</xdr:row>
      <xdr:rowOff>122492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79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113619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88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49981</xdr:rowOff>
    </xdr:from>
    <xdr:to>
      <xdr:col>36</xdr:col>
      <xdr:colOff>165100</xdr:colOff>
      <xdr:row>57</xdr:row>
      <xdr:rowOff>151581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2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142708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91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34227</xdr:rowOff>
    </xdr:from>
    <xdr:to>
      <xdr:col>54</xdr:col>
      <xdr:colOff>189865</xdr:colOff>
      <xdr:row>79</xdr:row>
      <xdr:rowOff>21768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07177"/>
          <a:ext cx="1270" cy="135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25595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21768</xdr:rowOff>
    </xdr:from>
    <xdr:to>
      <xdr:col>55</xdr:col>
      <xdr:colOff>88900</xdr:colOff>
      <xdr:row>79</xdr:row>
      <xdr:rowOff>21768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152354</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8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108,805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34227</xdr:rowOff>
    </xdr:from>
    <xdr:to>
      <xdr:col>55</xdr:col>
      <xdr:colOff>88900</xdr:colOff>
      <xdr:row>71</xdr:row>
      <xdr:rowOff>34227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0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127597</xdr:rowOff>
    </xdr:from>
    <xdr:to>
      <xdr:col>55</xdr:col>
      <xdr:colOff>0</xdr:colOff>
      <xdr:row>78</xdr:row>
      <xdr:rowOff>129832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500697"/>
          <a:ext cx="838200" cy="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94721</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24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71844</xdr:rowOff>
    </xdr:from>
    <xdr:to>
      <xdr:col>55</xdr:col>
      <xdr:colOff>50800</xdr:colOff>
      <xdr:row>78</xdr:row>
      <xdr:rowOff>1994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7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124333</xdr:rowOff>
    </xdr:from>
    <xdr:to>
      <xdr:col>50</xdr:col>
      <xdr:colOff>114300</xdr:colOff>
      <xdr:row>78</xdr:row>
      <xdr:rowOff>127597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497433"/>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23661</xdr:rowOff>
    </xdr:from>
    <xdr:to>
      <xdr:col>50</xdr:col>
      <xdr:colOff>165100</xdr:colOff>
      <xdr:row>77</xdr:row>
      <xdr:rowOff>125261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2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141788</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23977</xdr:rowOff>
    </xdr:from>
    <xdr:to>
      <xdr:col>45</xdr:col>
      <xdr:colOff>177800</xdr:colOff>
      <xdr:row>78</xdr:row>
      <xdr:rowOff>124333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397077"/>
          <a:ext cx="889000" cy="10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56338</xdr:rowOff>
    </xdr:from>
    <xdr:to>
      <xdr:col>46</xdr:col>
      <xdr:colOff>38100</xdr:colOff>
      <xdr:row>77</xdr:row>
      <xdr:rowOff>157938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3015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3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23977</xdr:rowOff>
    </xdr:from>
    <xdr:to>
      <xdr:col>41</xdr:col>
      <xdr:colOff>50800</xdr:colOff>
      <xdr:row>78</xdr:row>
      <xdr:rowOff>103467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397077"/>
          <a:ext cx="889000" cy="7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95962</xdr:rowOff>
    </xdr:from>
    <xdr:to>
      <xdr:col>41</xdr:col>
      <xdr:colOff>101600</xdr:colOff>
      <xdr:row>77</xdr:row>
      <xdr:rowOff>26112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2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42639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290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61544</xdr:rowOff>
    </xdr:from>
    <xdr:to>
      <xdr:col>36</xdr:col>
      <xdr:colOff>165100</xdr:colOff>
      <xdr:row>77</xdr:row>
      <xdr:rowOff>163144</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6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8221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03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79032</xdr:rowOff>
    </xdr:from>
    <xdr:to>
      <xdr:col>55</xdr:col>
      <xdr:colOff>50800</xdr:colOff>
      <xdr:row>79</xdr:row>
      <xdr:rowOff>9182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5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165409</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6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76797</xdr:rowOff>
    </xdr:from>
    <xdr:to>
      <xdr:col>50</xdr:col>
      <xdr:colOff>165100</xdr:colOff>
      <xdr:row>79</xdr:row>
      <xdr:rowOff>6947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4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169524</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54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73533</xdr:rowOff>
    </xdr:from>
    <xdr:to>
      <xdr:col>46</xdr:col>
      <xdr:colOff>38100</xdr:colOff>
      <xdr:row>79</xdr:row>
      <xdr:rowOff>3683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4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166260</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539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144627</xdr:rowOff>
    </xdr:from>
    <xdr:to>
      <xdr:col>41</xdr:col>
      <xdr:colOff>101600</xdr:colOff>
      <xdr:row>78</xdr:row>
      <xdr:rowOff>74777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4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65904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43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52667</xdr:rowOff>
    </xdr:from>
    <xdr:to>
      <xdr:col>36</xdr:col>
      <xdr:colOff>165100</xdr:colOff>
      <xdr:row>78</xdr:row>
      <xdr:rowOff>154267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2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145394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1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57043</xdr:rowOff>
    </xdr:from>
    <xdr:to>
      <xdr:col>54</xdr:col>
      <xdr:colOff>189865</xdr:colOff>
      <xdr:row>98</xdr:row>
      <xdr:rowOff>46655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830443"/>
          <a:ext cx="1270" cy="1018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50482</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5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46655</xdr:rowOff>
    </xdr:from>
    <xdr:to>
      <xdr:col>55</xdr:col>
      <xdr:colOff>88900</xdr:colOff>
      <xdr:row>98</xdr:row>
      <xdr:rowOff>46655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3720</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60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243,079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57043</xdr:rowOff>
    </xdr:from>
    <xdr:to>
      <xdr:col>55</xdr:col>
      <xdr:colOff>88900</xdr:colOff>
      <xdr:row>92</xdr:row>
      <xdr:rowOff>57043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83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8556</xdr:rowOff>
    </xdr:from>
    <xdr:to>
      <xdr:col>55</xdr:col>
      <xdr:colOff>0</xdr:colOff>
      <xdr:row>98</xdr:row>
      <xdr:rowOff>22625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810656"/>
          <a:ext cx="838200" cy="1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15046</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74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163619</xdr:rowOff>
    </xdr:from>
    <xdr:to>
      <xdr:col>55</xdr:col>
      <xdr:colOff>50800</xdr:colOff>
      <xdr:row>97</xdr:row>
      <xdr:rowOff>93769</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2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22625</xdr:rowOff>
    </xdr:from>
    <xdr:to>
      <xdr:col>50</xdr:col>
      <xdr:colOff>114300</xdr:colOff>
      <xdr:row>98</xdr:row>
      <xdr:rowOff>38709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824725"/>
          <a:ext cx="889000" cy="1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121248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38709</xdr:rowOff>
    </xdr:from>
    <xdr:to>
      <xdr:col>45</xdr:col>
      <xdr:colOff>177800</xdr:colOff>
      <xdr:row>98</xdr:row>
      <xdr:rowOff>46028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840809"/>
          <a:ext cx="889000" cy="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15286</xdr:rowOff>
    </xdr:from>
    <xdr:to>
      <xdr:col>46</xdr:col>
      <xdr:colOff>38100</xdr:colOff>
      <xdr:row>97</xdr:row>
      <xdr:rowOff>116886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45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133413</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42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46028</xdr:rowOff>
    </xdr:from>
    <xdr:to>
      <xdr:col>41</xdr:col>
      <xdr:colOff>50800</xdr:colOff>
      <xdr:row>98</xdr:row>
      <xdr:rowOff>67915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848128"/>
          <a:ext cx="889000" cy="2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159080</xdr:rowOff>
    </xdr:from>
    <xdr:to>
      <xdr:col>41</xdr:col>
      <xdr:colOff>101600</xdr:colOff>
      <xdr:row>97</xdr:row>
      <xdr:rowOff>89230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105757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3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11692</xdr:rowOff>
    </xdr:from>
    <xdr:to>
      <xdr:col>36</xdr:col>
      <xdr:colOff>165100</xdr:colOff>
      <xdr:row>97</xdr:row>
      <xdr:rowOff>113292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129819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41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129206</xdr:rowOff>
    </xdr:from>
    <xdr:to>
      <xdr:col>55</xdr:col>
      <xdr:colOff>50800</xdr:colOff>
      <xdr:row>98</xdr:row>
      <xdr:rowOff>59356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5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44133</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7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143275</xdr:rowOff>
    </xdr:from>
    <xdr:to>
      <xdr:col>50</xdr:col>
      <xdr:colOff>165100</xdr:colOff>
      <xdr:row>98</xdr:row>
      <xdr:rowOff>73425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7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64552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8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159359</xdr:rowOff>
    </xdr:from>
    <xdr:to>
      <xdr:col>46</xdr:col>
      <xdr:colOff>38100</xdr:colOff>
      <xdr:row>98</xdr:row>
      <xdr:rowOff>89509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9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80636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88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166678</xdr:rowOff>
    </xdr:from>
    <xdr:to>
      <xdr:col>41</xdr:col>
      <xdr:colOff>101600</xdr:colOff>
      <xdr:row>98</xdr:row>
      <xdr:rowOff>96828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87955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89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17115</xdr:rowOff>
    </xdr:from>
    <xdr:to>
      <xdr:col>36</xdr:col>
      <xdr:colOff>165100</xdr:colOff>
      <xdr:row>98</xdr:row>
      <xdr:rowOff>118715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81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109842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91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85046</xdr:rowOff>
    </xdr:from>
    <xdr:to>
      <xdr:col>85</xdr:col>
      <xdr:colOff>126364</xdr:colOff>
      <xdr:row>37</xdr:row>
      <xdr:rowOff>142158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99996"/>
          <a:ext cx="1269" cy="1085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145984</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48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142158</xdr:rowOff>
    </xdr:from>
    <xdr:to>
      <xdr:col>86</xdr:col>
      <xdr:colOff>25400</xdr:colOff>
      <xdr:row>37</xdr:row>
      <xdr:rowOff>142158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48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31723</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7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85046</xdr:rowOff>
    </xdr:from>
    <xdr:to>
      <xdr:col>86</xdr:col>
      <xdr:colOff>25400</xdr:colOff>
      <xdr:row>31</xdr:row>
      <xdr:rowOff>85046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9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149816</xdr:rowOff>
    </xdr:from>
    <xdr:to>
      <xdr:col>85</xdr:col>
      <xdr:colOff>127000</xdr:colOff>
      <xdr:row>35</xdr:row>
      <xdr:rowOff>119316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5979116"/>
          <a:ext cx="838200" cy="14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17206</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89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38779</xdr:rowOff>
    </xdr:from>
    <xdr:to>
      <xdr:col>85</xdr:col>
      <xdr:colOff>177800</xdr:colOff>
      <xdr:row>36</xdr:row>
      <xdr:rowOff>140379</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119316</xdr:rowOff>
    </xdr:from>
    <xdr:to>
      <xdr:col>81</xdr:col>
      <xdr:colOff>50800</xdr:colOff>
      <xdr:row>36</xdr:row>
      <xdr:rowOff>711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120066"/>
          <a:ext cx="889000" cy="5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62459</xdr:rowOff>
    </xdr:from>
    <xdr:to>
      <xdr:col>81</xdr:col>
      <xdr:colOff>101600</xdr:colOff>
      <xdr:row>36</xdr:row>
      <xdr:rowOff>164059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155186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32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169189</xdr:rowOff>
    </xdr:from>
    <xdr:to>
      <xdr:col>76</xdr:col>
      <xdr:colOff>114300</xdr:colOff>
      <xdr:row>36</xdr:row>
      <xdr:rowOff>711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169939"/>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68936</xdr:rowOff>
    </xdr:from>
    <xdr:to>
      <xdr:col>76</xdr:col>
      <xdr:colOff>165100</xdr:colOff>
      <xdr:row>36</xdr:row>
      <xdr:rowOff>170536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161663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33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169189</xdr:rowOff>
    </xdr:from>
    <xdr:to>
      <xdr:col>71</xdr:col>
      <xdr:colOff>177800</xdr:colOff>
      <xdr:row>36</xdr:row>
      <xdr:rowOff>36830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169939"/>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156737</xdr:rowOff>
    </xdr:from>
    <xdr:to>
      <xdr:col>72</xdr:col>
      <xdr:colOff>38100</xdr:colOff>
      <xdr:row>36</xdr:row>
      <xdr:rowOff>86887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78014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33388</xdr:rowOff>
    </xdr:from>
    <xdr:to>
      <xdr:col>67</xdr:col>
      <xdr:colOff>101600</xdr:colOff>
      <xdr:row>36</xdr:row>
      <xdr:rowOff>134988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126115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99016</xdr:rowOff>
    </xdr:from>
    <xdr:to>
      <xdr:col>85</xdr:col>
      <xdr:colOff>177800</xdr:colOff>
      <xdr:row>35</xdr:row>
      <xdr:rowOff>29166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592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121893</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77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68516</xdr:rowOff>
    </xdr:from>
    <xdr:to>
      <xdr:col>81</xdr:col>
      <xdr:colOff>101600</xdr:colOff>
      <xdr:row>35</xdr:row>
      <xdr:rowOff>170116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06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15193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84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121361</xdr:rowOff>
    </xdr:from>
    <xdr:to>
      <xdr:col>76</xdr:col>
      <xdr:colOff>165100</xdr:colOff>
      <xdr:row>36</xdr:row>
      <xdr:rowOff>51511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12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68038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89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118389</xdr:rowOff>
    </xdr:from>
    <xdr:to>
      <xdr:col>72</xdr:col>
      <xdr:colOff>38100</xdr:colOff>
      <xdr:row>36</xdr:row>
      <xdr:rowOff>48539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1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65066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8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157480</xdr:rowOff>
    </xdr:from>
    <xdr:to>
      <xdr:col>67</xdr:col>
      <xdr:colOff>101600</xdr:colOff>
      <xdr:row>36</xdr:row>
      <xdr:rowOff>87630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15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104157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93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84699</xdr:rowOff>
    </xdr:from>
    <xdr:to>
      <xdr:col>85</xdr:col>
      <xdr:colOff>126364</xdr:colOff>
      <xdr:row>57</xdr:row>
      <xdr:rowOff>150924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657199"/>
          <a:ext cx="1269" cy="126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154751</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2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150924</xdr:rowOff>
    </xdr:from>
    <xdr:to>
      <xdr:col>86</xdr:col>
      <xdr:colOff>25400</xdr:colOff>
      <xdr:row>57</xdr:row>
      <xdr:rowOff>150924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2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31376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3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84699</xdr:rowOff>
    </xdr:from>
    <xdr:to>
      <xdr:col>86</xdr:col>
      <xdr:colOff>25400</xdr:colOff>
      <xdr:row>50</xdr:row>
      <xdr:rowOff>84699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657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6274</xdr:rowOff>
    </xdr:from>
    <xdr:to>
      <xdr:col>85</xdr:col>
      <xdr:colOff>127000</xdr:colOff>
      <xdr:row>57</xdr:row>
      <xdr:rowOff>20226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778924"/>
          <a:ext cx="838200" cy="1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59412</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8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36535</xdr:rowOff>
    </xdr:from>
    <xdr:to>
      <xdr:col>85</xdr:col>
      <xdr:colOff>177800</xdr:colOff>
      <xdr:row>56</xdr:row>
      <xdr:rowOff>138135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3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133078</xdr:rowOff>
    </xdr:from>
    <xdr:to>
      <xdr:col>81</xdr:col>
      <xdr:colOff>50800</xdr:colOff>
      <xdr:row>57</xdr:row>
      <xdr:rowOff>6274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734278"/>
          <a:ext cx="889000" cy="4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3511</xdr:rowOff>
    </xdr:from>
    <xdr:to>
      <xdr:col>81</xdr:col>
      <xdr:colOff>101600</xdr:colOff>
      <xdr:row>56</xdr:row>
      <xdr:rowOff>105111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121638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37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167505</xdr:rowOff>
    </xdr:from>
    <xdr:to>
      <xdr:col>76</xdr:col>
      <xdr:colOff>114300</xdr:colOff>
      <xdr:row>56</xdr:row>
      <xdr:rowOff>133078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597255"/>
          <a:ext cx="889000" cy="13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31285</xdr:rowOff>
    </xdr:from>
    <xdr:to>
      <xdr:col>76</xdr:col>
      <xdr:colOff>165100</xdr:colOff>
      <xdr:row>56</xdr:row>
      <xdr:rowOff>132885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149412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40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167505</xdr:rowOff>
    </xdr:from>
    <xdr:to>
      <xdr:col>71</xdr:col>
      <xdr:colOff>177800</xdr:colOff>
      <xdr:row>56</xdr:row>
      <xdr:rowOff>76317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597255"/>
          <a:ext cx="889000" cy="8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139825</xdr:rowOff>
    </xdr:from>
    <xdr:to>
      <xdr:col>72</xdr:col>
      <xdr:colOff>38100</xdr:colOff>
      <xdr:row>56</xdr:row>
      <xdr:rowOff>69975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61102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66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195</xdr:rowOff>
    </xdr:from>
    <xdr:to>
      <xdr:col>67</xdr:col>
      <xdr:colOff>101600</xdr:colOff>
      <xdr:row>56</xdr:row>
      <xdr:rowOff>101795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118322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140876</xdr:rowOff>
    </xdr:from>
    <xdr:to>
      <xdr:col>85</xdr:col>
      <xdr:colOff>177800</xdr:colOff>
      <xdr:row>57</xdr:row>
      <xdr:rowOff>71026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119303</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2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126924</xdr:rowOff>
    </xdr:from>
    <xdr:to>
      <xdr:col>81</xdr:col>
      <xdr:colOff>101600</xdr:colOff>
      <xdr:row>57</xdr:row>
      <xdr:rowOff>57074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72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48201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82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82278</xdr:rowOff>
    </xdr:from>
    <xdr:to>
      <xdr:col>76</xdr:col>
      <xdr:colOff>165100</xdr:colOff>
      <xdr:row>57</xdr:row>
      <xdr:rowOff>12428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68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3555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77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116705</xdr:rowOff>
    </xdr:from>
    <xdr:to>
      <xdr:col>72</xdr:col>
      <xdr:colOff>38100</xdr:colOff>
      <xdr:row>56</xdr:row>
      <xdr:rowOff>46855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5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63382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32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25517</xdr:rowOff>
    </xdr:from>
    <xdr:to>
      <xdr:col>67</xdr:col>
      <xdr:colOff>101600</xdr:colOff>
      <xdr:row>56</xdr:row>
      <xdr:rowOff>127117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62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118244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71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55652</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57152"/>
          <a:ext cx="1269" cy="1531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2329</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3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55652</xdr:rowOff>
    </xdr:from>
    <xdr:to>
      <xdr:col>86</xdr:col>
      <xdr:colOff>25400</xdr:colOff>
      <xdr:row>70</xdr:row>
      <xdr:rowOff>55652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5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101372</xdr:rowOff>
    </xdr:from>
    <xdr:to>
      <xdr:col>85</xdr:col>
      <xdr:colOff>127000</xdr:colOff>
      <xdr:row>79</xdr:row>
      <xdr:rowOff>21971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474472"/>
          <a:ext cx="838200" cy="9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35349</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36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12472</xdr:rowOff>
    </xdr:from>
    <xdr:to>
      <xdr:col>85</xdr:col>
      <xdr:colOff>177800</xdr:colOff>
      <xdr:row>78</xdr:row>
      <xdr:rowOff>114072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4635</xdr:rowOff>
    </xdr:from>
    <xdr:to>
      <xdr:col>81</xdr:col>
      <xdr:colOff>50800</xdr:colOff>
      <xdr:row>79</xdr:row>
      <xdr:rowOff>21971</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49185"/>
          <a:ext cx="8890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113170</xdr:rowOff>
    </xdr:from>
    <xdr:to>
      <xdr:col>81</xdr:col>
      <xdr:colOff>101600</xdr:colOff>
      <xdr:row>78</xdr:row>
      <xdr:rowOff>43320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59847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0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45555</xdr:rowOff>
    </xdr:from>
    <xdr:to>
      <xdr:col>76</xdr:col>
      <xdr:colOff>114300</xdr:colOff>
      <xdr:row>79</xdr:row>
      <xdr:rowOff>4635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418655"/>
          <a:ext cx="889000" cy="13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40132</xdr:rowOff>
    </xdr:from>
    <xdr:to>
      <xdr:col>76</xdr:col>
      <xdr:colOff>165100</xdr:colOff>
      <xdr:row>77</xdr:row>
      <xdr:rowOff>141732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4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158259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01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45555</xdr:rowOff>
    </xdr:from>
    <xdr:to>
      <xdr:col>71</xdr:col>
      <xdr:colOff>177800</xdr:colOff>
      <xdr:row>78</xdr:row>
      <xdr:rowOff>95504</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418655"/>
          <a:ext cx="889000" cy="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157099</xdr:rowOff>
    </xdr:from>
    <xdr:to>
      <xdr:col>72</xdr:col>
      <xdr:colOff>38100</xdr:colOff>
      <xdr:row>77</xdr:row>
      <xdr:rowOff>87249</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18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103776</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296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122543</xdr:rowOff>
    </xdr:from>
    <xdr:to>
      <xdr:col>67</xdr:col>
      <xdr:colOff>101600</xdr:colOff>
      <xdr:row>77</xdr:row>
      <xdr:rowOff>52693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152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69219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292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50572</xdr:rowOff>
    </xdr:from>
    <xdr:to>
      <xdr:col>85</xdr:col>
      <xdr:colOff>177800</xdr:colOff>
      <xdr:row>78</xdr:row>
      <xdr:rowOff>152172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2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162349</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36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142621</xdr:rowOff>
    </xdr:from>
    <xdr:to>
      <xdr:col>81</xdr:col>
      <xdr:colOff>101600</xdr:colOff>
      <xdr:row>79</xdr:row>
      <xdr:rowOff>72771</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1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63898</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2017" y="13608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125285</xdr:rowOff>
    </xdr:from>
    <xdr:to>
      <xdr:col>76</xdr:col>
      <xdr:colOff>165100</xdr:colOff>
      <xdr:row>79</xdr:row>
      <xdr:rowOff>55435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9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46562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59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166205</xdr:rowOff>
    </xdr:from>
    <xdr:to>
      <xdr:col>72</xdr:col>
      <xdr:colOff>38100</xdr:colOff>
      <xdr:row>78</xdr:row>
      <xdr:rowOff>96355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36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87482</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46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44704</xdr:rowOff>
    </xdr:from>
    <xdr:to>
      <xdr:col>67</xdr:col>
      <xdr:colOff>101600</xdr:colOff>
      <xdr:row>78</xdr:row>
      <xdr:rowOff>146304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1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137431</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51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29998</xdr:rowOff>
    </xdr:from>
    <xdr:to>
      <xdr:col>85</xdr:col>
      <xdr:colOff>126364</xdr:colOff>
      <xdr:row>99</xdr:row>
      <xdr:rowOff>99237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460498"/>
          <a:ext cx="1269" cy="161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103064</xdr:rowOff>
    </xdr:from>
    <xdr:ext cx="534377"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99237</xdr:rowOff>
    </xdr:from>
    <xdr:to>
      <xdr:col>86</xdr:col>
      <xdr:colOff>25400</xdr:colOff>
      <xdr:row>99</xdr:row>
      <xdr:rowOff>99237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148125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23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29998</xdr:rowOff>
    </xdr:from>
    <xdr:to>
      <xdr:col>86</xdr:col>
      <xdr:colOff>25400</xdr:colOff>
      <xdr:row>90</xdr:row>
      <xdr:rowOff>29998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46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122402</xdr:rowOff>
    </xdr:from>
    <xdr:to>
      <xdr:col>85</xdr:col>
      <xdr:colOff>127000</xdr:colOff>
      <xdr:row>97</xdr:row>
      <xdr:rowOff>123723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753052"/>
          <a:ext cx="838200" cy="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124186</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411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101309</xdr:rowOff>
    </xdr:from>
    <xdr:to>
      <xdr:col>85</xdr:col>
      <xdr:colOff>177800</xdr:colOff>
      <xdr:row>97</xdr:row>
      <xdr:rowOff>31459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56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123723</xdr:rowOff>
    </xdr:from>
    <xdr:to>
      <xdr:col>81</xdr:col>
      <xdr:colOff>50800</xdr:colOff>
      <xdr:row>97</xdr:row>
      <xdr:rowOff>142202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754373"/>
          <a:ext cx="8890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138010</xdr:rowOff>
    </xdr:from>
    <xdr:to>
      <xdr:col>81</xdr:col>
      <xdr:colOff>101600</xdr:colOff>
      <xdr:row>97</xdr:row>
      <xdr:rowOff>68160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84687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37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142202</xdr:rowOff>
    </xdr:from>
    <xdr:to>
      <xdr:col>76</xdr:col>
      <xdr:colOff>114300</xdr:colOff>
      <xdr:row>97</xdr:row>
      <xdr:rowOff>147613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772852"/>
          <a:ext cx="8890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149937</xdr:rowOff>
    </xdr:from>
    <xdr:to>
      <xdr:col>76</xdr:col>
      <xdr:colOff>165100</xdr:colOff>
      <xdr:row>97</xdr:row>
      <xdr:rowOff>80087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96614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38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143166</xdr:rowOff>
    </xdr:from>
    <xdr:to>
      <xdr:col>71</xdr:col>
      <xdr:colOff>177800</xdr:colOff>
      <xdr:row>97</xdr:row>
      <xdr:rowOff>147613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773816"/>
          <a:ext cx="889000" cy="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164872</xdr:rowOff>
    </xdr:from>
    <xdr:to>
      <xdr:col>72</xdr:col>
      <xdr:colOff>38100</xdr:colOff>
      <xdr:row>96</xdr:row>
      <xdr:rowOff>95022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45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111549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22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10427</xdr:rowOff>
    </xdr:from>
    <xdr:to>
      <xdr:col>67</xdr:col>
      <xdr:colOff>101600</xdr:colOff>
      <xdr:row>96</xdr:row>
      <xdr:rowOff>112027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46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128554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24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71602</xdr:rowOff>
    </xdr:from>
    <xdr:to>
      <xdr:col>85</xdr:col>
      <xdr:colOff>177800</xdr:colOff>
      <xdr:row>98</xdr:row>
      <xdr:rowOff>1752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70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50029</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68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72923</xdr:rowOff>
    </xdr:from>
    <xdr:to>
      <xdr:col>81</xdr:col>
      <xdr:colOff>101600</xdr:colOff>
      <xdr:row>98</xdr:row>
      <xdr:rowOff>3073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70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165650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79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91402</xdr:rowOff>
    </xdr:from>
    <xdr:to>
      <xdr:col>76</xdr:col>
      <xdr:colOff>165100</xdr:colOff>
      <xdr:row>98</xdr:row>
      <xdr:rowOff>21552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72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12679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81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96813</xdr:rowOff>
    </xdr:from>
    <xdr:to>
      <xdr:col>72</xdr:col>
      <xdr:colOff>38100</xdr:colOff>
      <xdr:row>98</xdr:row>
      <xdr:rowOff>26963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72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18090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82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92366</xdr:rowOff>
    </xdr:from>
    <xdr:to>
      <xdr:col>67</xdr:col>
      <xdr:colOff>101600</xdr:colOff>
      <xdr:row>98</xdr:row>
      <xdr:rowOff>22516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72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13643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81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88036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574436"/>
          <a:ext cx="1269" cy="1080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9618</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696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34713</xdr:rowOff>
    </xdr:from>
    <xdr:ext cx="469744"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34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88036</xdr:rowOff>
    </xdr:from>
    <xdr:to>
      <xdr:col>116</xdr:col>
      <xdr:colOff>152400</xdr:colOff>
      <xdr:row>32</xdr:row>
      <xdr:rowOff>88036</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57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98518</xdr:rowOff>
    </xdr:from>
    <xdr:ext cx="313932"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421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75641</xdr:rowOff>
    </xdr:from>
    <xdr:to>
      <xdr:col>116</xdr:col>
      <xdr:colOff>114300</xdr:colOff>
      <xdr:row>39</xdr:row>
      <xdr:rowOff>5791</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59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70155</xdr:rowOff>
    </xdr:from>
    <xdr:to>
      <xdr:col>112</xdr:col>
      <xdr:colOff>38100</xdr:colOff>
      <xdr:row>39</xdr:row>
      <xdr:rowOff>305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16832</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66333" y="6360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64212</xdr:rowOff>
    </xdr:from>
    <xdr:to>
      <xdr:col>107</xdr:col>
      <xdr:colOff>101600</xdr:colOff>
      <xdr:row>38</xdr:row>
      <xdr:rowOff>165812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10888</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77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34036</xdr:rowOff>
    </xdr:from>
    <xdr:to>
      <xdr:col>98</xdr:col>
      <xdr:colOff>38100</xdr:colOff>
      <xdr:row>38</xdr:row>
      <xdr:rowOff>135636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152163</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7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54068</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69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54610</xdr:rowOff>
    </xdr:from>
    <xdr:to>
      <xdr:col>102</xdr:col>
      <xdr:colOff>165100</xdr:colOff>
      <xdr:row>51</xdr:row>
      <xdr:rowOff>156210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87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50</xdr:row>
      <xdr:rowOff>1287</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88333" y="8573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168910</xdr:rowOff>
    </xdr:from>
    <xdr:to>
      <xdr:col>98</xdr:col>
      <xdr:colOff>38100</xdr:colOff>
      <xdr:row>50</xdr:row>
      <xdr:rowOff>99060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85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115587</xdr:rowOff>
    </xdr:from>
    <xdr:ext cx="313932"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99333" y="8345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民生費、土木費、商工費、教育費が類似団体と比較して低くなっている。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民生費については、児童福祉費、生活保護費における扶助費が他の団体から比べると低く、子どもの数や生活保護受給者数が他の団体と比べると少ないことが要因と考えられる。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総務費については、ふるさと納税申込増による事業費の増、ふるさと応援基金積立金の増が主な要因となっている。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土木費の令和５年度は前年度と比較して</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3,077</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円増加しており、市道や橋りょうの維持補修個所を増やしたことが要因となっている。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消防費は類似団体と比較して高くなっており、津波避難タワー建設工事の実施に伴い、前年度と比較して</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7,399</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千葉県いすみ市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財政調整基金については、ふるさと応援寄附金申込増に伴う返礼品調達等事務経費の増加など一般財源の不足により基金取崩額が増加したことにより減少となった。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実質収支額の比率は、標準財政規模比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％前後で推移しているが、当初予算編成において、財政調整基金を繰り入れて調整していることから、今後は歳出削減に努め、基金に頼らない予算編成を実施していきたい</a:t>
          </a:r>
          <a:endParaRPr kumimoji="1" lang="ja-JP" altLang="en-US" sz="16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千葉県いすみ市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企業会計は水道事業会計のみである。黒字額の標準財政規模比は、ほぼ横ばいであり、５年平均ではおおむね</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20</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前後で推移している。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今後も黒字決算を維持できるよう更なる行財政改革を推進し、財政運営を行っていく。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千葉県いすみ市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近年は公債費の抑制に努め、令和元年度から令和３年度まで</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の元利償還金は減少してきている。令和４年度は臨時財政対策債や減税補てん債の元利償還金の増加により令和３年度と比較して</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19</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百万円増加したが、令和５年度は教育福祉施設等整備事業債の元利償還金の減少等により前年度に比べ</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起債を行う際には、なるべく交付税措置のある起債を活用し、次世代への負担を少しでも軽減できるよう新規地方債の発行については、より一層の精査を行い、持続可能な財政運営を図っていく</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満期一括償還地方債はキャッシュフロー変動が大きく、本市の財政運営については平準化を目的とした元利均等償還を用いているため。</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千葉県いすみ市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合併以降、合併特例債を活用して学校施設の改修、学校給食センターや統合保育所、統合小学校、国吉中学校の建設、公民館の改修や基幹道路の整備など様々な事業を実施してきたが、令和５年度は償還額が借入額を上回り、地方債残高は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充当可能基金については、ふるさと応援基金を中心に積み立てを行ったことで増加した。合併特例措置の終了後も持続可能な財政運営を行うためにも更なる積み増しに努めていく。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千葉県いすみ市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基金全体としては、歳入の抑制と歳出の抑制に努め、前年度から約１千８百万円の減額となった。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取崩し額が上回った基金は財政調整基金、森林環境譲与税基金、奨学基金で、前年度と比較すると財政調整基金が約４億８千８百万円の減、森林環境譲与税は約１千万円の減、奨学基金は約５百万円の減となった。積立額が上回った基金はふるさと応援基金、減債基金、公共施設等整備基金で、前年度と比較するとふるさと応援基金は約３億８千２百万円の増、減債基金は約５千２百万円の増、公共施設等整備基金は約３千６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引き続き、歳入の確保と歳出の抑制に努め、地方債の借入については可能な限り交付税措置の多いものを選択し、事業の取捨選択をしながら将来への負担の平準化を目標とし、基金残高の安定化に努める。また、基金の用途の明確化を図るため、財政調整基金だけでなく特定目的金への積み立ても視野に入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まちづくり振興基金：地域住民の連携の強化及び地域振興等に資するため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ふるさと応援基金：寄附者から収受したふるさと寄附金を積み立て、寄附者のいすみ市への思いを実現化することにより、様々な人々の参画による個性豊かな活力あるふるさとづくりに資するため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公共施設等整備基金：公用及び公共に供する施設整備のため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ふるさと応援基金は令和５年度寄附額の増加により約３億８千２百万円の増加、公共施設等整備基金は施設の老朽化による維持更新費用の増加に備えて積み立てたため約３千６百万円の増加となった。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ちづくり振興基金については、毎年約５百万円の運用益をあげており、引き続き将来への基金確保へ努めていく。また、公共施設の老朽化による維持補修費の増加が見込まれる中で、今後は公共施設等整備基金などへの積み立てを行い、将来の財源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運用益（約４百万円）と歳計剰余金処分額（約６億５千万円）を積み立てたが、一般会計への繰入れ（約１１億４千２百万円）が上回り減少となった。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原油価格・物価高騰など社会情勢が不安定な中で、引き続き将来にわたり安定した行財政運営に努めるため、財政調整基金の安定化を図っていく。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運用益（約１３万７千円）を積み立て、令和５年度普通交付税の臨時財政対策債償還基金費相当額（約５千２百万円）を積み立てたことから増加となった。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現時点では、満期一括償還地方債を行う予定がないことから、積み立てを行っていない。今後は必要に応じ、将来負担の増加が見込まれる場合には、財政状況に配慮しつつ、積み立てを視野に入れる。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21362541</v>
      </c>
      <c r="BO4" s="358"/>
      <c r="BP4" s="358"/>
      <c r="BQ4" s="358"/>
      <c r="BR4" s="358"/>
      <c r="BS4" s="358"/>
      <c r="BT4" s="358"/>
      <c r="BU4" s="359"/>
      <c r="BV4" s="357">
        <v>19341706</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8</v>
      </c>
      <c r="CU4" s="364"/>
      <c r="CV4" s="364"/>
      <c r="CW4" s="364"/>
      <c r="CX4" s="364"/>
      <c r="CY4" s="364"/>
      <c r="CZ4" s="364"/>
      <c r="DA4" s="365"/>
      <c r="DB4" s="363">
        <v>8.5</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20108946</v>
      </c>
      <c r="BO5" s="395"/>
      <c r="BP5" s="395"/>
      <c r="BQ5" s="395"/>
      <c r="BR5" s="395"/>
      <c r="BS5" s="395"/>
      <c r="BT5" s="395"/>
      <c r="BU5" s="396"/>
      <c r="BV5" s="394">
        <v>18228581</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90.5</v>
      </c>
      <c r="CU5" s="392"/>
      <c r="CV5" s="392"/>
      <c r="CW5" s="392"/>
      <c r="CX5" s="392"/>
      <c r="CY5" s="392"/>
      <c r="CZ5" s="392"/>
      <c r="DA5" s="393"/>
      <c r="DB5" s="391">
        <v>90.9</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1253595</v>
      </c>
      <c r="BO6" s="395"/>
      <c r="BP6" s="395"/>
      <c r="BQ6" s="395"/>
      <c r="BR6" s="395"/>
      <c r="BS6" s="395"/>
      <c r="BT6" s="395"/>
      <c r="BU6" s="396"/>
      <c r="BV6" s="394">
        <v>1113125</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91</v>
      </c>
      <c r="CU6" s="432"/>
      <c r="CV6" s="432"/>
      <c r="CW6" s="432"/>
      <c r="CX6" s="432"/>
      <c r="CY6" s="432"/>
      <c r="CZ6" s="432"/>
      <c r="DA6" s="433"/>
      <c r="DB6" s="431">
        <v>92.1</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353486</v>
      </c>
      <c r="BO7" s="395"/>
      <c r="BP7" s="395"/>
      <c r="BQ7" s="395"/>
      <c r="BR7" s="395"/>
      <c r="BS7" s="395"/>
      <c r="BT7" s="395"/>
      <c r="BU7" s="396"/>
      <c r="BV7" s="394">
        <v>178800</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11283669</v>
      </c>
      <c r="CU7" s="395"/>
      <c r="CV7" s="395"/>
      <c r="CW7" s="395"/>
      <c r="CX7" s="395"/>
      <c r="CY7" s="395"/>
      <c r="CZ7" s="395"/>
      <c r="DA7" s="396"/>
      <c r="DB7" s="394">
        <v>11047296</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900109</v>
      </c>
      <c r="BO8" s="395"/>
      <c r="BP8" s="395"/>
      <c r="BQ8" s="395"/>
      <c r="BR8" s="395"/>
      <c r="BS8" s="395"/>
      <c r="BT8" s="395"/>
      <c r="BU8" s="396"/>
      <c r="BV8" s="394">
        <v>934325</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0.41</v>
      </c>
      <c r="CU8" s="435"/>
      <c r="CV8" s="435"/>
      <c r="CW8" s="435"/>
      <c r="CX8" s="435"/>
      <c r="CY8" s="435"/>
      <c r="CZ8" s="435"/>
      <c r="DA8" s="436"/>
      <c r="DB8" s="434">
        <v>0.41</v>
      </c>
      <c r="DC8" s="435"/>
      <c r="DD8" s="435"/>
      <c r="DE8" s="435"/>
      <c r="DF8" s="435"/>
      <c r="DG8" s="435"/>
      <c r="DH8" s="435"/>
      <c r="DI8" s="436"/>
    </row>
    <row r="9" spans="1:119" ht="18.75" customHeight="1" thickBot="1" x14ac:dyDescent="0.25">
      <c r="A9" s="175"/>
      <c r="B9" s="388" t="s">
        <v>106</v>
      </c>
      <c r="C9" s="389"/>
      <c r="D9" s="389"/>
      <c r="E9" s="389"/>
      <c r="F9" s="389"/>
      <c r="G9" s="389"/>
      <c r="H9" s="389"/>
      <c r="I9" s="389"/>
      <c r="J9" s="389"/>
      <c r="K9" s="437"/>
      <c r="L9" s="438" t="s">
        <v>107</v>
      </c>
      <c r="M9" s="439"/>
      <c r="N9" s="439"/>
      <c r="O9" s="439"/>
      <c r="P9" s="439"/>
      <c r="Q9" s="440"/>
      <c r="R9" s="441">
        <v>35544</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-34216</v>
      </c>
      <c r="BO9" s="395"/>
      <c r="BP9" s="395"/>
      <c r="BQ9" s="395"/>
      <c r="BR9" s="395"/>
      <c r="BS9" s="395"/>
      <c r="BT9" s="395"/>
      <c r="BU9" s="396"/>
      <c r="BV9" s="394">
        <v>-162484</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12.6</v>
      </c>
      <c r="CU9" s="392"/>
      <c r="CV9" s="392"/>
      <c r="CW9" s="392"/>
      <c r="CX9" s="392"/>
      <c r="CY9" s="392"/>
      <c r="CZ9" s="392"/>
      <c r="DA9" s="393"/>
      <c r="DB9" s="391">
        <v>13.4</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112</v>
      </c>
      <c r="M10" s="424"/>
      <c r="N10" s="424"/>
      <c r="O10" s="424"/>
      <c r="P10" s="424"/>
      <c r="Q10" s="425"/>
      <c r="R10" s="445">
        <v>38594</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4102</v>
      </c>
      <c r="BO10" s="395"/>
      <c r="BP10" s="395"/>
      <c r="BQ10" s="395"/>
      <c r="BR10" s="395"/>
      <c r="BS10" s="395"/>
      <c r="BT10" s="395"/>
      <c r="BU10" s="396"/>
      <c r="BV10" s="394">
        <v>4306</v>
      </c>
      <c r="BW10" s="395"/>
      <c r="BX10" s="395"/>
      <c r="BY10" s="395"/>
      <c r="BZ10" s="395"/>
      <c r="CA10" s="395"/>
      <c r="CB10" s="395"/>
      <c r="CC10" s="396"/>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2">
      <c r="A12" s="175"/>
      <c r="B12" s="454" t="s">
        <v>123</v>
      </c>
      <c r="C12" s="455"/>
      <c r="D12" s="455"/>
      <c r="E12" s="455"/>
      <c r="F12" s="455"/>
      <c r="G12" s="455"/>
      <c r="H12" s="455"/>
      <c r="I12" s="455"/>
      <c r="J12" s="455"/>
      <c r="K12" s="456"/>
      <c r="L12" s="463" t="s">
        <v>124</v>
      </c>
      <c r="M12" s="464"/>
      <c r="N12" s="464"/>
      <c r="O12" s="464"/>
      <c r="P12" s="464"/>
      <c r="Q12" s="465"/>
      <c r="R12" s="466">
        <v>35289</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1141751</v>
      </c>
      <c r="BO12" s="395"/>
      <c r="BP12" s="395"/>
      <c r="BQ12" s="395"/>
      <c r="BR12" s="395"/>
      <c r="BS12" s="395"/>
      <c r="BT12" s="395"/>
      <c r="BU12" s="396"/>
      <c r="BV12" s="394">
        <v>639471</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84"/>
      <c r="M13" s="485" t="s">
        <v>130</v>
      </c>
      <c r="N13" s="486"/>
      <c r="O13" s="486"/>
      <c r="P13" s="486"/>
      <c r="Q13" s="487"/>
      <c r="R13" s="478">
        <v>34700</v>
      </c>
      <c r="S13" s="479"/>
      <c r="T13" s="479"/>
      <c r="U13" s="479"/>
      <c r="V13" s="480"/>
      <c r="W13" s="410" t="s">
        <v>131</v>
      </c>
      <c r="X13" s="411"/>
      <c r="Y13" s="411"/>
      <c r="Z13" s="411"/>
      <c r="AA13" s="411"/>
      <c r="AB13" s="401"/>
      <c r="AC13" s="445">
        <v>1205</v>
      </c>
      <c r="AD13" s="446"/>
      <c r="AE13" s="446"/>
      <c r="AF13" s="446"/>
      <c r="AG13" s="488"/>
      <c r="AH13" s="445">
        <v>1426</v>
      </c>
      <c r="AI13" s="446"/>
      <c r="AJ13" s="446"/>
      <c r="AK13" s="446"/>
      <c r="AL13" s="447"/>
      <c r="AM13" s="423" t="s">
        <v>132</v>
      </c>
      <c r="AN13" s="424"/>
      <c r="AO13" s="424"/>
      <c r="AP13" s="424"/>
      <c r="AQ13" s="424"/>
      <c r="AR13" s="424"/>
      <c r="AS13" s="424"/>
      <c r="AT13" s="425"/>
      <c r="AU13" s="426" t="s">
        <v>90</v>
      </c>
      <c r="AV13" s="427"/>
      <c r="AW13" s="427"/>
      <c r="AX13" s="427"/>
      <c r="AY13" s="428" t="s">
        <v>133</v>
      </c>
      <c r="AZ13" s="429"/>
      <c r="BA13" s="429"/>
      <c r="BB13" s="429"/>
      <c r="BC13" s="429"/>
      <c r="BD13" s="429"/>
      <c r="BE13" s="429"/>
      <c r="BF13" s="429"/>
      <c r="BG13" s="429"/>
      <c r="BH13" s="429"/>
      <c r="BI13" s="429"/>
      <c r="BJ13" s="429"/>
      <c r="BK13" s="429"/>
      <c r="BL13" s="429"/>
      <c r="BM13" s="430"/>
      <c r="BN13" s="394">
        <v>-1171865</v>
      </c>
      <c r="BO13" s="395"/>
      <c r="BP13" s="395"/>
      <c r="BQ13" s="395"/>
      <c r="BR13" s="395"/>
      <c r="BS13" s="395"/>
      <c r="BT13" s="395"/>
      <c r="BU13" s="396"/>
      <c r="BV13" s="394">
        <v>-797649</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6.4</v>
      </c>
      <c r="CU13" s="392"/>
      <c r="CV13" s="392"/>
      <c r="CW13" s="392"/>
      <c r="CX13" s="392"/>
      <c r="CY13" s="392"/>
      <c r="CZ13" s="392"/>
      <c r="DA13" s="393"/>
      <c r="DB13" s="391">
        <v>6.7</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35896</v>
      </c>
      <c r="S14" s="479"/>
      <c r="T14" s="479"/>
      <c r="U14" s="479"/>
      <c r="V14" s="480"/>
      <c r="W14" s="384"/>
      <c r="X14" s="385"/>
      <c r="Y14" s="385"/>
      <c r="Z14" s="385"/>
      <c r="AA14" s="385"/>
      <c r="AB14" s="374"/>
      <c r="AC14" s="481">
        <v>7.7</v>
      </c>
      <c r="AD14" s="482"/>
      <c r="AE14" s="482"/>
      <c r="AF14" s="482"/>
      <c r="AG14" s="483"/>
      <c r="AH14" s="481">
        <v>8.6</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8.1</v>
      </c>
      <c r="CU14" s="493"/>
      <c r="CV14" s="493"/>
      <c r="CW14" s="493"/>
      <c r="CX14" s="493"/>
      <c r="CY14" s="493"/>
      <c r="CZ14" s="493"/>
      <c r="DA14" s="494"/>
      <c r="DB14" s="492">
        <v>15.1</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84"/>
      <c r="M15" s="485" t="s">
        <v>130</v>
      </c>
      <c r="N15" s="486"/>
      <c r="O15" s="486"/>
      <c r="P15" s="486"/>
      <c r="Q15" s="487"/>
      <c r="R15" s="478">
        <v>35330</v>
      </c>
      <c r="S15" s="479"/>
      <c r="T15" s="479"/>
      <c r="U15" s="479"/>
      <c r="V15" s="480"/>
      <c r="W15" s="410" t="s">
        <v>137</v>
      </c>
      <c r="X15" s="411"/>
      <c r="Y15" s="411"/>
      <c r="Z15" s="411"/>
      <c r="AA15" s="411"/>
      <c r="AB15" s="401"/>
      <c r="AC15" s="445">
        <v>3721</v>
      </c>
      <c r="AD15" s="446"/>
      <c r="AE15" s="446"/>
      <c r="AF15" s="446"/>
      <c r="AG15" s="488"/>
      <c r="AH15" s="445">
        <v>4128</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4189107</v>
      </c>
      <c r="BO15" s="358"/>
      <c r="BP15" s="358"/>
      <c r="BQ15" s="358"/>
      <c r="BR15" s="358"/>
      <c r="BS15" s="358"/>
      <c r="BT15" s="358"/>
      <c r="BU15" s="359"/>
      <c r="BV15" s="357">
        <v>4085584</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23.9</v>
      </c>
      <c r="AD16" s="482"/>
      <c r="AE16" s="482"/>
      <c r="AF16" s="482"/>
      <c r="AG16" s="483"/>
      <c r="AH16" s="481">
        <v>24.8</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10168975</v>
      </c>
      <c r="BO16" s="395"/>
      <c r="BP16" s="395"/>
      <c r="BQ16" s="395"/>
      <c r="BR16" s="395"/>
      <c r="BS16" s="395"/>
      <c r="BT16" s="395"/>
      <c r="BU16" s="396"/>
      <c r="BV16" s="394">
        <v>10036331</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89"/>
      <c r="M17" s="505" t="s">
        <v>143</v>
      </c>
      <c r="N17" s="506"/>
      <c r="O17" s="506"/>
      <c r="P17" s="506"/>
      <c r="Q17" s="507"/>
      <c r="R17" s="500" t="s">
        <v>144</v>
      </c>
      <c r="S17" s="501"/>
      <c r="T17" s="501"/>
      <c r="U17" s="501"/>
      <c r="V17" s="502"/>
      <c r="W17" s="410" t="s">
        <v>145</v>
      </c>
      <c r="X17" s="411"/>
      <c r="Y17" s="411"/>
      <c r="Z17" s="411"/>
      <c r="AA17" s="411"/>
      <c r="AB17" s="401"/>
      <c r="AC17" s="445">
        <v>10646</v>
      </c>
      <c r="AD17" s="446"/>
      <c r="AE17" s="446"/>
      <c r="AF17" s="446"/>
      <c r="AG17" s="488"/>
      <c r="AH17" s="445">
        <v>11092</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5236878</v>
      </c>
      <c r="BO17" s="395"/>
      <c r="BP17" s="395"/>
      <c r="BQ17" s="395"/>
      <c r="BR17" s="395"/>
      <c r="BS17" s="395"/>
      <c r="BT17" s="395"/>
      <c r="BU17" s="396"/>
      <c r="BV17" s="394">
        <v>5112432</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147</v>
      </c>
      <c r="C18" s="437"/>
      <c r="D18" s="437"/>
      <c r="E18" s="517"/>
      <c r="F18" s="517"/>
      <c r="G18" s="517"/>
      <c r="H18" s="517"/>
      <c r="I18" s="517"/>
      <c r="J18" s="517"/>
      <c r="K18" s="517"/>
      <c r="L18" s="518">
        <v>157.5</v>
      </c>
      <c r="M18" s="518"/>
      <c r="N18" s="518"/>
      <c r="O18" s="518"/>
      <c r="P18" s="518"/>
      <c r="Q18" s="518"/>
      <c r="R18" s="519"/>
      <c r="S18" s="519"/>
      <c r="T18" s="519"/>
      <c r="U18" s="519"/>
      <c r="V18" s="520"/>
      <c r="W18" s="412"/>
      <c r="X18" s="413"/>
      <c r="Y18" s="413"/>
      <c r="Z18" s="413"/>
      <c r="AA18" s="413"/>
      <c r="AB18" s="404"/>
      <c r="AC18" s="521">
        <v>68.400000000000006</v>
      </c>
      <c r="AD18" s="522"/>
      <c r="AE18" s="522"/>
      <c r="AF18" s="522"/>
      <c r="AG18" s="523"/>
      <c r="AH18" s="521">
        <v>66.599999999999994</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10300814</v>
      </c>
      <c r="BO18" s="395"/>
      <c r="BP18" s="395"/>
      <c r="BQ18" s="395"/>
      <c r="BR18" s="395"/>
      <c r="BS18" s="395"/>
      <c r="BT18" s="395"/>
      <c r="BU18" s="396"/>
      <c r="BV18" s="394">
        <v>10174937</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149</v>
      </c>
      <c r="C19" s="437"/>
      <c r="D19" s="437"/>
      <c r="E19" s="517"/>
      <c r="F19" s="517"/>
      <c r="G19" s="517"/>
      <c r="H19" s="517"/>
      <c r="I19" s="517"/>
      <c r="J19" s="517"/>
      <c r="K19" s="517"/>
      <c r="L19" s="525">
        <v>226</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14151527</v>
      </c>
      <c r="BO19" s="395"/>
      <c r="BP19" s="395"/>
      <c r="BQ19" s="395"/>
      <c r="BR19" s="395"/>
      <c r="BS19" s="395"/>
      <c r="BT19" s="395"/>
      <c r="BU19" s="396"/>
      <c r="BV19" s="394">
        <v>13527812</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151</v>
      </c>
      <c r="C20" s="437"/>
      <c r="D20" s="437"/>
      <c r="E20" s="517"/>
      <c r="F20" s="517"/>
      <c r="G20" s="517"/>
      <c r="H20" s="517"/>
      <c r="I20" s="517"/>
      <c r="J20" s="517"/>
      <c r="K20" s="517"/>
      <c r="L20" s="525">
        <v>14484</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14854801</v>
      </c>
      <c r="BO22" s="358"/>
      <c r="BP22" s="358"/>
      <c r="BQ22" s="358"/>
      <c r="BR22" s="358"/>
      <c r="BS22" s="358"/>
      <c r="BT22" s="358"/>
      <c r="BU22" s="359"/>
      <c r="BV22" s="357">
        <v>15887209</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10340931</v>
      </c>
      <c r="BO23" s="395"/>
      <c r="BP23" s="395"/>
      <c r="BQ23" s="395"/>
      <c r="BR23" s="395"/>
      <c r="BS23" s="395"/>
      <c r="BT23" s="395"/>
      <c r="BU23" s="396"/>
      <c r="BV23" s="394">
        <v>11362832</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7800</v>
      </c>
      <c r="R24" s="446"/>
      <c r="S24" s="446"/>
      <c r="T24" s="446"/>
      <c r="U24" s="446"/>
      <c r="V24" s="488"/>
      <c r="W24" s="540"/>
      <c r="X24" s="541"/>
      <c r="Y24" s="542"/>
      <c r="Z24" s="444" t="s">
        <v>162</v>
      </c>
      <c r="AA24" s="424"/>
      <c r="AB24" s="424"/>
      <c r="AC24" s="424"/>
      <c r="AD24" s="424"/>
      <c r="AE24" s="424"/>
      <c r="AF24" s="424"/>
      <c r="AG24" s="425"/>
      <c r="AH24" s="445">
        <v>314</v>
      </c>
      <c r="AI24" s="446"/>
      <c r="AJ24" s="446"/>
      <c r="AK24" s="446"/>
      <c r="AL24" s="488"/>
      <c r="AM24" s="445">
        <v>1011394</v>
      </c>
      <c r="AN24" s="446"/>
      <c r="AO24" s="446"/>
      <c r="AP24" s="446"/>
      <c r="AQ24" s="446"/>
      <c r="AR24" s="488"/>
      <c r="AS24" s="445">
        <v>3221</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8282736</v>
      </c>
      <c r="BO24" s="395"/>
      <c r="BP24" s="395"/>
      <c r="BQ24" s="395"/>
      <c r="BR24" s="395"/>
      <c r="BS24" s="395"/>
      <c r="BT24" s="395"/>
      <c r="BU24" s="396"/>
      <c r="BV24" s="394">
        <v>8660478</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1</v>
      </c>
      <c r="M25" s="446"/>
      <c r="N25" s="446"/>
      <c r="O25" s="446"/>
      <c r="P25" s="488"/>
      <c r="Q25" s="445">
        <v>6300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2965840</v>
      </c>
      <c r="BO25" s="358"/>
      <c r="BP25" s="358"/>
      <c r="BQ25" s="358"/>
      <c r="BR25" s="358"/>
      <c r="BS25" s="358"/>
      <c r="BT25" s="358"/>
      <c r="BU25" s="359"/>
      <c r="BV25" s="357">
        <v>1292511</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5500</v>
      </c>
      <c r="R26" s="446"/>
      <c r="S26" s="446"/>
      <c r="T26" s="446"/>
      <c r="U26" s="446"/>
      <c r="V26" s="488"/>
      <c r="W26" s="540"/>
      <c r="X26" s="541"/>
      <c r="Y26" s="542"/>
      <c r="Z26" s="444" t="s">
        <v>168</v>
      </c>
      <c r="AA26" s="546"/>
      <c r="AB26" s="546"/>
      <c r="AC26" s="546"/>
      <c r="AD26" s="546"/>
      <c r="AE26" s="546"/>
      <c r="AF26" s="546"/>
      <c r="AG26" s="547"/>
      <c r="AH26" s="445">
        <v>13</v>
      </c>
      <c r="AI26" s="446"/>
      <c r="AJ26" s="446"/>
      <c r="AK26" s="446"/>
      <c r="AL26" s="488"/>
      <c r="AM26" s="445">
        <v>37245</v>
      </c>
      <c r="AN26" s="446"/>
      <c r="AO26" s="446"/>
      <c r="AP26" s="446"/>
      <c r="AQ26" s="446"/>
      <c r="AR26" s="488"/>
      <c r="AS26" s="445">
        <v>2865</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170</v>
      </c>
      <c r="F27" s="424"/>
      <c r="G27" s="424"/>
      <c r="H27" s="424"/>
      <c r="I27" s="424"/>
      <c r="J27" s="424"/>
      <c r="K27" s="425"/>
      <c r="L27" s="445">
        <v>1</v>
      </c>
      <c r="M27" s="446"/>
      <c r="N27" s="446"/>
      <c r="O27" s="446"/>
      <c r="P27" s="488"/>
      <c r="Q27" s="445">
        <v>4130</v>
      </c>
      <c r="R27" s="446"/>
      <c r="S27" s="446"/>
      <c r="T27" s="446"/>
      <c r="U27" s="446"/>
      <c r="V27" s="488"/>
      <c r="W27" s="540"/>
      <c r="X27" s="541"/>
      <c r="Y27" s="542"/>
      <c r="Z27" s="444" t="s">
        <v>171</v>
      </c>
      <c r="AA27" s="424"/>
      <c r="AB27" s="424"/>
      <c r="AC27" s="424"/>
      <c r="AD27" s="424"/>
      <c r="AE27" s="424"/>
      <c r="AF27" s="424"/>
      <c r="AG27" s="425"/>
      <c r="AH27" s="445">
        <v>3</v>
      </c>
      <c r="AI27" s="446"/>
      <c r="AJ27" s="446"/>
      <c r="AK27" s="446"/>
      <c r="AL27" s="488"/>
      <c r="AM27" s="445">
        <v>11517</v>
      </c>
      <c r="AN27" s="446"/>
      <c r="AO27" s="446"/>
      <c r="AP27" s="446"/>
      <c r="AQ27" s="446"/>
      <c r="AR27" s="488"/>
      <c r="AS27" s="445">
        <v>3839</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t="s">
        <v>122</v>
      </c>
      <c r="BO27" s="514"/>
      <c r="BP27" s="514"/>
      <c r="BQ27" s="514"/>
      <c r="BR27" s="514"/>
      <c r="BS27" s="514"/>
      <c r="BT27" s="514"/>
      <c r="BU27" s="515"/>
      <c r="BV27" s="513" t="s">
        <v>122</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173</v>
      </c>
      <c r="F28" s="424"/>
      <c r="G28" s="424"/>
      <c r="H28" s="424"/>
      <c r="I28" s="424"/>
      <c r="J28" s="424"/>
      <c r="K28" s="425"/>
      <c r="L28" s="445">
        <v>1</v>
      </c>
      <c r="M28" s="446"/>
      <c r="N28" s="446"/>
      <c r="O28" s="446"/>
      <c r="P28" s="488"/>
      <c r="Q28" s="445">
        <v>3510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4336445</v>
      </c>
      <c r="BO28" s="358"/>
      <c r="BP28" s="358"/>
      <c r="BQ28" s="358"/>
      <c r="BR28" s="358"/>
      <c r="BS28" s="358"/>
      <c r="BT28" s="358"/>
      <c r="BU28" s="359"/>
      <c r="BV28" s="357">
        <v>4824094</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176</v>
      </c>
      <c r="F29" s="424"/>
      <c r="G29" s="424"/>
      <c r="H29" s="424"/>
      <c r="I29" s="424"/>
      <c r="J29" s="424"/>
      <c r="K29" s="425"/>
      <c r="L29" s="445">
        <v>16</v>
      </c>
      <c r="M29" s="446"/>
      <c r="N29" s="446"/>
      <c r="O29" s="446"/>
      <c r="P29" s="488"/>
      <c r="Q29" s="445">
        <v>3270</v>
      </c>
      <c r="R29" s="446"/>
      <c r="S29" s="446"/>
      <c r="T29" s="446"/>
      <c r="U29" s="446"/>
      <c r="V29" s="488"/>
      <c r="W29" s="543"/>
      <c r="X29" s="544"/>
      <c r="Y29" s="545"/>
      <c r="Z29" s="444" t="s">
        <v>177</v>
      </c>
      <c r="AA29" s="424"/>
      <c r="AB29" s="424"/>
      <c r="AC29" s="424"/>
      <c r="AD29" s="424"/>
      <c r="AE29" s="424"/>
      <c r="AF29" s="424"/>
      <c r="AG29" s="425"/>
      <c r="AH29" s="445">
        <v>317</v>
      </c>
      <c r="AI29" s="446"/>
      <c r="AJ29" s="446"/>
      <c r="AK29" s="446"/>
      <c r="AL29" s="488"/>
      <c r="AM29" s="445">
        <v>1022911</v>
      </c>
      <c r="AN29" s="446"/>
      <c r="AO29" s="446"/>
      <c r="AP29" s="446"/>
      <c r="AQ29" s="446"/>
      <c r="AR29" s="488"/>
      <c r="AS29" s="445">
        <v>3227</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262754</v>
      </c>
      <c r="BO29" s="395"/>
      <c r="BP29" s="395"/>
      <c r="BQ29" s="395"/>
      <c r="BR29" s="395"/>
      <c r="BS29" s="395"/>
      <c r="BT29" s="395"/>
      <c r="BU29" s="396"/>
      <c r="BV29" s="394">
        <v>210731</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99.4</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3900858</v>
      </c>
      <c r="BO30" s="514"/>
      <c r="BP30" s="514"/>
      <c r="BQ30" s="514"/>
      <c r="BR30" s="514"/>
      <c r="BS30" s="514"/>
      <c r="BT30" s="514"/>
      <c r="BU30" s="515"/>
      <c r="BV30" s="513">
        <v>3483596</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2">
      <c r="A33" s="175"/>
      <c r="B33" s="199"/>
      <c r="C33" s="418" t="s">
        <v>186</v>
      </c>
      <c r="D33" s="418"/>
      <c r="E33" s="383" t="s">
        <v>187</v>
      </c>
      <c r="F33" s="383"/>
      <c r="G33" s="383"/>
      <c r="H33" s="383"/>
      <c r="I33" s="383"/>
      <c r="J33" s="383"/>
      <c r="K33" s="383"/>
      <c r="L33" s="383"/>
      <c r="M33" s="383"/>
      <c r="N33" s="383"/>
      <c r="O33" s="383"/>
      <c r="P33" s="383"/>
      <c r="Q33" s="383"/>
      <c r="R33" s="383"/>
      <c r="S33" s="383"/>
      <c r="T33" s="200"/>
      <c r="U33" s="418" t="s">
        <v>186</v>
      </c>
      <c r="V33" s="418"/>
      <c r="W33" s="383" t="s">
        <v>187</v>
      </c>
      <c r="X33" s="383"/>
      <c r="Y33" s="383"/>
      <c r="Z33" s="383"/>
      <c r="AA33" s="383"/>
      <c r="AB33" s="383"/>
      <c r="AC33" s="383"/>
      <c r="AD33" s="383"/>
      <c r="AE33" s="383"/>
      <c r="AF33" s="383"/>
      <c r="AG33" s="383"/>
      <c r="AH33" s="383"/>
      <c r="AI33" s="383"/>
      <c r="AJ33" s="383"/>
      <c r="AK33" s="383"/>
      <c r="AL33" s="200"/>
      <c r="AM33" s="418" t="s">
        <v>186</v>
      </c>
      <c r="AN33" s="418"/>
      <c r="AO33" s="383" t="s">
        <v>187</v>
      </c>
      <c r="AP33" s="383"/>
      <c r="AQ33" s="383"/>
      <c r="AR33" s="383"/>
      <c r="AS33" s="383"/>
      <c r="AT33" s="383"/>
      <c r="AU33" s="383"/>
      <c r="AV33" s="383"/>
      <c r="AW33" s="383"/>
      <c r="AX33" s="383"/>
      <c r="AY33" s="383"/>
      <c r="AZ33" s="383"/>
      <c r="BA33" s="383"/>
      <c r="BB33" s="383"/>
      <c r="BC33" s="383"/>
      <c r="BD33" s="201"/>
      <c r="BE33" s="383" t="s">
        <v>188</v>
      </c>
      <c r="BF33" s="383"/>
      <c r="BG33" s="383" t="s">
        <v>189</v>
      </c>
      <c r="BH33" s="383"/>
      <c r="BI33" s="383"/>
      <c r="BJ33" s="383"/>
      <c r="BK33" s="383"/>
      <c r="BL33" s="383"/>
      <c r="BM33" s="383"/>
      <c r="BN33" s="383"/>
      <c r="BO33" s="383"/>
      <c r="BP33" s="383"/>
      <c r="BQ33" s="383"/>
      <c r="BR33" s="383"/>
      <c r="BS33" s="383"/>
      <c r="BT33" s="383"/>
      <c r="BU33" s="383"/>
      <c r="BV33" s="201"/>
      <c r="BW33" s="418" t="s">
        <v>188</v>
      </c>
      <c r="BX33" s="418"/>
      <c r="BY33" s="383" t="s">
        <v>190</v>
      </c>
      <c r="BZ33" s="383"/>
      <c r="CA33" s="383"/>
      <c r="CB33" s="383"/>
      <c r="CC33" s="383"/>
      <c r="CD33" s="383"/>
      <c r="CE33" s="383"/>
      <c r="CF33" s="383"/>
      <c r="CG33" s="383"/>
      <c r="CH33" s="383"/>
      <c r="CI33" s="383"/>
      <c r="CJ33" s="383"/>
      <c r="CK33" s="383"/>
      <c r="CL33" s="383"/>
      <c r="CM33" s="383"/>
      <c r="CN33" s="200"/>
      <c r="CO33" s="418" t="s">
        <v>186</v>
      </c>
      <c r="CP33" s="418"/>
      <c r="CQ33" s="383" t="s">
        <v>191</v>
      </c>
      <c r="CR33" s="383"/>
      <c r="CS33" s="383"/>
      <c r="CT33" s="383"/>
      <c r="CU33" s="383"/>
      <c r="CV33" s="383"/>
      <c r="CW33" s="383"/>
      <c r="CX33" s="383"/>
      <c r="CY33" s="383"/>
      <c r="CZ33" s="383"/>
      <c r="DA33" s="383"/>
      <c r="DB33" s="383"/>
      <c r="DC33" s="383"/>
      <c r="DD33" s="383"/>
      <c r="DE33" s="383"/>
      <c r="DF33" s="200"/>
      <c r="DG33" s="583" t="s">
        <v>192</v>
      </c>
      <c r="DH33" s="583"/>
      <c r="DI33" s="202"/>
    </row>
    <row r="34" spans="1:113" ht="32.25" customHeight="1" x14ac:dyDescent="0.2">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6</v>
      </c>
      <c r="BX34" s="584"/>
      <c r="BY34" s="585" t="str">
        <f>IF('各会計、関係団体の財政状況及び健全化判断比率'!B68="","",'各会計、関係団体の財政状況及び健全化判断比率'!B68)</f>
        <v>千葉県市町村総合事務組合（一般会計）</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2">
      <c r="A35" s="175"/>
      <c r="B35" s="199"/>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7</v>
      </c>
      <c r="BX35" s="584"/>
      <c r="BY35" s="585" t="str">
        <f>IF('各会計、関係団体の財政状況及び健全化判断比率'!B69="","",'各会計、関係団体の財政状況及び健全化判断比率'!B69)</f>
        <v>千葉県市町村総合事務組合（千葉県自治会館管理運営特別会計）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2">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8</v>
      </c>
      <c r="BX36" s="584"/>
      <c r="BY36" s="585" t="str">
        <f>IF('各会計、関係団体の財政状況及び健全化判断比率'!B70="","",'各会計、関係団体の財政状況及び健全化判断比率'!B70)</f>
        <v>千葉県市町村総合事務組合（千葉県自治研修センター特別会計）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2">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9</v>
      </c>
      <c r="BX37" s="584"/>
      <c r="BY37" s="585" t="str">
        <f>IF('各会計、関係団体の財政状況及び健全化判断比率'!B71="","",'各会計、関係団体の財政状況及び健全化判断比率'!B71)</f>
        <v>千葉県市町村総合事務組合（千葉県市町村交通災害共済特別会計）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2">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10</v>
      </c>
      <c r="BX38" s="584"/>
      <c r="BY38" s="585" t="str">
        <f>IF('各会計、関係団体の財政状況及び健全化判断比率'!B72="","",'各会計、関係団体の財政状況及び健全化判断比率'!B72)</f>
        <v>夷隅郡市広域市町村圏事務組合（一般会計）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2">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11</v>
      </c>
      <c r="BX39" s="584"/>
      <c r="BY39" s="585" t="str">
        <f>IF('各会計、関係団体の財政状況及び健全化判断比率'!B73="","",'各会計、関係団体の財政状況及び健全化判断比率'!B73)</f>
        <v>南房総広域水道企業団（水道事業用水供給事業）</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2">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12</v>
      </c>
      <c r="BX40" s="584"/>
      <c r="BY40" s="585" t="str">
        <f>IF('各会計、関係団体の財政状況及び健全化判断比率'!B74="","",'各会計、関係団体の財政状況及び健全化判断比率'!B74)</f>
        <v>国保国吉病院組合（国保国吉病院事業会計）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2">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13</v>
      </c>
      <c r="BX41" s="584"/>
      <c r="BY41" s="585" t="str">
        <f>IF('各会計、関係団体の財政状況及び健全化判断比率'!B75="","",'各会計、関係団体の財政状況及び健全化判断比率'!B75)</f>
        <v>布施学校組合（布施学校組合会計）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2">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14</v>
      </c>
      <c r="BX42" s="584"/>
      <c r="BY42" s="585" t="str">
        <f>IF('各会計、関係団体の財政状況及び健全化判断比率'!B76="","",'各会計、関係団体の財政状況及び健全化判断比率'!B76)</f>
        <v>夷隅環境衛生組合（一般会計）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2">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15</v>
      </c>
      <c r="BX43" s="584"/>
      <c r="BY43" s="585" t="str">
        <f>IF('各会計、関係団体の財政状況及び健全化判断比率'!B77="","",'各会計、関係団体の財政状況及び健全化判断比率'!B77)</f>
        <v>千葉県後期高齢者医療広域連合（千葉県後期高齢者医療広域連合一般会計）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Fzwfb+3/m2zKo2+hODUucxTAnV3/duXHV/gwTcP6vI3dFNuGpa04d0gPoHlHYKEKxrMQMM0Gy2J5Wg2ldofWeg==" saltValue="RMUJ697tIgiKSSQLtOdoD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Q1" workbookViewId="0">
      <selection activeCell="AQ1" sqref="AQ1"/>
    </sheetView>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215</v>
      </c>
      <c r="C5" s="597"/>
      <c r="D5" s="597"/>
      <c r="E5" s="597"/>
      <c r="F5" s="597"/>
      <c r="G5" s="597"/>
      <c r="H5" s="597"/>
      <c r="I5" s="597"/>
      <c r="J5" s="597"/>
      <c r="K5" s="597"/>
      <c r="L5" s="597"/>
      <c r="M5" s="597"/>
      <c r="N5" s="597"/>
      <c r="O5" s="597"/>
      <c r="P5" s="597"/>
      <c r="Q5" s="598"/>
      <c r="R5" s="599">
        <v>3991410</v>
      </c>
      <c r="S5" s="600"/>
      <c r="T5" s="600"/>
      <c r="U5" s="600"/>
      <c r="V5" s="600"/>
      <c r="W5" s="600"/>
      <c r="X5" s="600"/>
      <c r="Y5" s="601"/>
      <c r="Z5" s="602">
        <v>18.7</v>
      </c>
      <c r="AA5" s="602"/>
      <c r="AB5" s="602"/>
      <c r="AC5" s="602"/>
      <c r="AD5" s="603">
        <v>3991410</v>
      </c>
      <c r="AE5" s="603"/>
      <c r="AF5" s="603"/>
      <c r="AG5" s="603"/>
      <c r="AH5" s="603"/>
      <c r="AI5" s="603"/>
      <c r="AJ5" s="603"/>
      <c r="AK5" s="603"/>
      <c r="AL5" s="604">
        <v>35.299999999999997</v>
      </c>
      <c r="AM5" s="605"/>
      <c r="AN5" s="605"/>
      <c r="AO5" s="606"/>
      <c r="AP5" s="596" t="s">
        <v>216</v>
      </c>
      <c r="AQ5" s="597"/>
      <c r="AR5" s="597"/>
      <c r="AS5" s="597"/>
      <c r="AT5" s="597"/>
      <c r="AU5" s="597"/>
      <c r="AV5" s="597"/>
      <c r="AW5" s="597"/>
      <c r="AX5" s="597"/>
      <c r="AY5" s="597"/>
      <c r="AZ5" s="597"/>
      <c r="BA5" s="597"/>
      <c r="BB5" s="597"/>
      <c r="BC5" s="597"/>
      <c r="BD5" s="597"/>
      <c r="BE5" s="597"/>
      <c r="BF5" s="598"/>
      <c r="BG5" s="610">
        <v>3991410</v>
      </c>
      <c r="BH5" s="611"/>
      <c r="BI5" s="611"/>
      <c r="BJ5" s="611"/>
      <c r="BK5" s="611"/>
      <c r="BL5" s="611"/>
      <c r="BM5" s="611"/>
      <c r="BN5" s="612"/>
      <c r="BO5" s="613">
        <v>100</v>
      </c>
      <c r="BP5" s="613"/>
      <c r="BQ5" s="613"/>
      <c r="BR5" s="613"/>
      <c r="BS5" s="614" t="s">
        <v>122</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2">
      <c r="B6" s="607" t="s">
        <v>220</v>
      </c>
      <c r="C6" s="608"/>
      <c r="D6" s="608"/>
      <c r="E6" s="608"/>
      <c r="F6" s="608"/>
      <c r="G6" s="608"/>
      <c r="H6" s="608"/>
      <c r="I6" s="608"/>
      <c r="J6" s="608"/>
      <c r="K6" s="608"/>
      <c r="L6" s="608"/>
      <c r="M6" s="608"/>
      <c r="N6" s="608"/>
      <c r="O6" s="608"/>
      <c r="P6" s="608"/>
      <c r="Q6" s="609"/>
      <c r="R6" s="610">
        <v>238872</v>
      </c>
      <c r="S6" s="611"/>
      <c r="T6" s="611"/>
      <c r="U6" s="611"/>
      <c r="V6" s="611"/>
      <c r="W6" s="611"/>
      <c r="X6" s="611"/>
      <c r="Y6" s="612"/>
      <c r="Z6" s="613">
        <v>1.1000000000000001</v>
      </c>
      <c r="AA6" s="613"/>
      <c r="AB6" s="613"/>
      <c r="AC6" s="613"/>
      <c r="AD6" s="614">
        <v>238872</v>
      </c>
      <c r="AE6" s="614"/>
      <c r="AF6" s="614"/>
      <c r="AG6" s="614"/>
      <c r="AH6" s="614"/>
      <c r="AI6" s="614"/>
      <c r="AJ6" s="614"/>
      <c r="AK6" s="614"/>
      <c r="AL6" s="615">
        <v>2.1</v>
      </c>
      <c r="AM6" s="616"/>
      <c r="AN6" s="616"/>
      <c r="AO6" s="617"/>
      <c r="AP6" s="607" t="s">
        <v>221</v>
      </c>
      <c r="AQ6" s="608"/>
      <c r="AR6" s="608"/>
      <c r="AS6" s="608"/>
      <c r="AT6" s="608"/>
      <c r="AU6" s="608"/>
      <c r="AV6" s="608"/>
      <c r="AW6" s="608"/>
      <c r="AX6" s="608"/>
      <c r="AY6" s="608"/>
      <c r="AZ6" s="608"/>
      <c r="BA6" s="608"/>
      <c r="BB6" s="608"/>
      <c r="BC6" s="608"/>
      <c r="BD6" s="608"/>
      <c r="BE6" s="608"/>
      <c r="BF6" s="609"/>
      <c r="BG6" s="610">
        <v>3991410</v>
      </c>
      <c r="BH6" s="611"/>
      <c r="BI6" s="611"/>
      <c r="BJ6" s="611"/>
      <c r="BK6" s="611"/>
      <c r="BL6" s="611"/>
      <c r="BM6" s="611"/>
      <c r="BN6" s="612"/>
      <c r="BO6" s="613">
        <v>100</v>
      </c>
      <c r="BP6" s="613"/>
      <c r="BQ6" s="613"/>
      <c r="BR6" s="613"/>
      <c r="BS6" s="614" t="s">
        <v>122</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160615</v>
      </c>
      <c r="CS6" s="611"/>
      <c r="CT6" s="611"/>
      <c r="CU6" s="611"/>
      <c r="CV6" s="611"/>
      <c r="CW6" s="611"/>
      <c r="CX6" s="611"/>
      <c r="CY6" s="612"/>
      <c r="CZ6" s="604">
        <v>0.8</v>
      </c>
      <c r="DA6" s="605"/>
      <c r="DB6" s="605"/>
      <c r="DC6" s="621"/>
      <c r="DD6" s="619" t="s">
        <v>122</v>
      </c>
      <c r="DE6" s="611"/>
      <c r="DF6" s="611"/>
      <c r="DG6" s="611"/>
      <c r="DH6" s="611"/>
      <c r="DI6" s="611"/>
      <c r="DJ6" s="611"/>
      <c r="DK6" s="611"/>
      <c r="DL6" s="611"/>
      <c r="DM6" s="611"/>
      <c r="DN6" s="611"/>
      <c r="DO6" s="611"/>
      <c r="DP6" s="612"/>
      <c r="DQ6" s="619">
        <v>160615</v>
      </c>
      <c r="DR6" s="611"/>
      <c r="DS6" s="611"/>
      <c r="DT6" s="611"/>
      <c r="DU6" s="611"/>
      <c r="DV6" s="611"/>
      <c r="DW6" s="611"/>
      <c r="DX6" s="611"/>
      <c r="DY6" s="611"/>
      <c r="DZ6" s="611"/>
      <c r="EA6" s="611"/>
      <c r="EB6" s="611"/>
      <c r="EC6" s="620"/>
    </row>
    <row r="7" spans="2:143" ht="11.25" customHeight="1" x14ac:dyDescent="0.2">
      <c r="B7" s="607" t="s">
        <v>223</v>
      </c>
      <c r="C7" s="608"/>
      <c r="D7" s="608"/>
      <c r="E7" s="608"/>
      <c r="F7" s="608"/>
      <c r="G7" s="608"/>
      <c r="H7" s="608"/>
      <c r="I7" s="608"/>
      <c r="J7" s="608"/>
      <c r="K7" s="608"/>
      <c r="L7" s="608"/>
      <c r="M7" s="608"/>
      <c r="N7" s="608"/>
      <c r="O7" s="608"/>
      <c r="P7" s="608"/>
      <c r="Q7" s="609"/>
      <c r="R7" s="610">
        <v>1854</v>
      </c>
      <c r="S7" s="611"/>
      <c r="T7" s="611"/>
      <c r="U7" s="611"/>
      <c r="V7" s="611"/>
      <c r="W7" s="611"/>
      <c r="X7" s="611"/>
      <c r="Y7" s="612"/>
      <c r="Z7" s="613">
        <v>0</v>
      </c>
      <c r="AA7" s="613"/>
      <c r="AB7" s="613"/>
      <c r="AC7" s="613"/>
      <c r="AD7" s="614">
        <v>1854</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1729624</v>
      </c>
      <c r="BH7" s="611"/>
      <c r="BI7" s="611"/>
      <c r="BJ7" s="611"/>
      <c r="BK7" s="611"/>
      <c r="BL7" s="611"/>
      <c r="BM7" s="611"/>
      <c r="BN7" s="612"/>
      <c r="BO7" s="613">
        <v>43.3</v>
      </c>
      <c r="BP7" s="613"/>
      <c r="BQ7" s="613"/>
      <c r="BR7" s="613"/>
      <c r="BS7" s="614" t="s">
        <v>122</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4393547</v>
      </c>
      <c r="CS7" s="611"/>
      <c r="CT7" s="611"/>
      <c r="CU7" s="611"/>
      <c r="CV7" s="611"/>
      <c r="CW7" s="611"/>
      <c r="CX7" s="611"/>
      <c r="CY7" s="612"/>
      <c r="CZ7" s="613">
        <v>21.8</v>
      </c>
      <c r="DA7" s="613"/>
      <c r="DB7" s="613"/>
      <c r="DC7" s="613"/>
      <c r="DD7" s="619">
        <v>109283</v>
      </c>
      <c r="DE7" s="611"/>
      <c r="DF7" s="611"/>
      <c r="DG7" s="611"/>
      <c r="DH7" s="611"/>
      <c r="DI7" s="611"/>
      <c r="DJ7" s="611"/>
      <c r="DK7" s="611"/>
      <c r="DL7" s="611"/>
      <c r="DM7" s="611"/>
      <c r="DN7" s="611"/>
      <c r="DO7" s="611"/>
      <c r="DP7" s="612"/>
      <c r="DQ7" s="619">
        <v>2481921</v>
      </c>
      <c r="DR7" s="611"/>
      <c r="DS7" s="611"/>
      <c r="DT7" s="611"/>
      <c r="DU7" s="611"/>
      <c r="DV7" s="611"/>
      <c r="DW7" s="611"/>
      <c r="DX7" s="611"/>
      <c r="DY7" s="611"/>
      <c r="DZ7" s="611"/>
      <c r="EA7" s="611"/>
      <c r="EB7" s="611"/>
      <c r="EC7" s="620"/>
    </row>
    <row r="8" spans="2:143" ht="11.25" customHeight="1" x14ac:dyDescent="0.2">
      <c r="B8" s="607" t="s">
        <v>226</v>
      </c>
      <c r="C8" s="608"/>
      <c r="D8" s="608"/>
      <c r="E8" s="608"/>
      <c r="F8" s="608"/>
      <c r="G8" s="608"/>
      <c r="H8" s="608"/>
      <c r="I8" s="608"/>
      <c r="J8" s="608"/>
      <c r="K8" s="608"/>
      <c r="L8" s="608"/>
      <c r="M8" s="608"/>
      <c r="N8" s="608"/>
      <c r="O8" s="608"/>
      <c r="P8" s="608"/>
      <c r="Q8" s="609"/>
      <c r="R8" s="610">
        <v>26315</v>
      </c>
      <c r="S8" s="611"/>
      <c r="T8" s="611"/>
      <c r="U8" s="611"/>
      <c r="V8" s="611"/>
      <c r="W8" s="611"/>
      <c r="X8" s="611"/>
      <c r="Y8" s="612"/>
      <c r="Z8" s="613">
        <v>0.1</v>
      </c>
      <c r="AA8" s="613"/>
      <c r="AB8" s="613"/>
      <c r="AC8" s="613"/>
      <c r="AD8" s="614">
        <v>26315</v>
      </c>
      <c r="AE8" s="614"/>
      <c r="AF8" s="614"/>
      <c r="AG8" s="614"/>
      <c r="AH8" s="614"/>
      <c r="AI8" s="614"/>
      <c r="AJ8" s="614"/>
      <c r="AK8" s="614"/>
      <c r="AL8" s="615">
        <v>0.2</v>
      </c>
      <c r="AM8" s="616"/>
      <c r="AN8" s="616"/>
      <c r="AO8" s="617"/>
      <c r="AP8" s="607" t="s">
        <v>227</v>
      </c>
      <c r="AQ8" s="608"/>
      <c r="AR8" s="608"/>
      <c r="AS8" s="608"/>
      <c r="AT8" s="608"/>
      <c r="AU8" s="608"/>
      <c r="AV8" s="608"/>
      <c r="AW8" s="608"/>
      <c r="AX8" s="608"/>
      <c r="AY8" s="608"/>
      <c r="AZ8" s="608"/>
      <c r="BA8" s="608"/>
      <c r="BB8" s="608"/>
      <c r="BC8" s="608"/>
      <c r="BD8" s="608"/>
      <c r="BE8" s="608"/>
      <c r="BF8" s="609"/>
      <c r="BG8" s="610">
        <v>65603</v>
      </c>
      <c r="BH8" s="611"/>
      <c r="BI8" s="611"/>
      <c r="BJ8" s="611"/>
      <c r="BK8" s="611"/>
      <c r="BL8" s="611"/>
      <c r="BM8" s="611"/>
      <c r="BN8" s="612"/>
      <c r="BO8" s="613">
        <v>1.6</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6404941</v>
      </c>
      <c r="CS8" s="611"/>
      <c r="CT8" s="611"/>
      <c r="CU8" s="611"/>
      <c r="CV8" s="611"/>
      <c r="CW8" s="611"/>
      <c r="CX8" s="611"/>
      <c r="CY8" s="612"/>
      <c r="CZ8" s="613">
        <v>31.9</v>
      </c>
      <c r="DA8" s="613"/>
      <c r="DB8" s="613"/>
      <c r="DC8" s="613"/>
      <c r="DD8" s="619">
        <v>7522</v>
      </c>
      <c r="DE8" s="611"/>
      <c r="DF8" s="611"/>
      <c r="DG8" s="611"/>
      <c r="DH8" s="611"/>
      <c r="DI8" s="611"/>
      <c r="DJ8" s="611"/>
      <c r="DK8" s="611"/>
      <c r="DL8" s="611"/>
      <c r="DM8" s="611"/>
      <c r="DN8" s="611"/>
      <c r="DO8" s="611"/>
      <c r="DP8" s="612"/>
      <c r="DQ8" s="619">
        <v>3775808</v>
      </c>
      <c r="DR8" s="611"/>
      <c r="DS8" s="611"/>
      <c r="DT8" s="611"/>
      <c r="DU8" s="611"/>
      <c r="DV8" s="611"/>
      <c r="DW8" s="611"/>
      <c r="DX8" s="611"/>
      <c r="DY8" s="611"/>
      <c r="DZ8" s="611"/>
      <c r="EA8" s="611"/>
      <c r="EB8" s="611"/>
      <c r="EC8" s="620"/>
    </row>
    <row r="9" spans="2:143" ht="11.25" customHeight="1" x14ac:dyDescent="0.2">
      <c r="B9" s="607" t="s">
        <v>229</v>
      </c>
      <c r="C9" s="608"/>
      <c r="D9" s="608"/>
      <c r="E9" s="608"/>
      <c r="F9" s="608"/>
      <c r="G9" s="608"/>
      <c r="H9" s="608"/>
      <c r="I9" s="608"/>
      <c r="J9" s="608"/>
      <c r="K9" s="608"/>
      <c r="L9" s="608"/>
      <c r="M9" s="608"/>
      <c r="N9" s="608"/>
      <c r="O9" s="608"/>
      <c r="P9" s="608"/>
      <c r="Q9" s="609"/>
      <c r="R9" s="610">
        <v>31534</v>
      </c>
      <c r="S9" s="611"/>
      <c r="T9" s="611"/>
      <c r="U9" s="611"/>
      <c r="V9" s="611"/>
      <c r="W9" s="611"/>
      <c r="X9" s="611"/>
      <c r="Y9" s="612"/>
      <c r="Z9" s="613">
        <v>0.1</v>
      </c>
      <c r="AA9" s="613"/>
      <c r="AB9" s="613"/>
      <c r="AC9" s="613"/>
      <c r="AD9" s="614">
        <v>31534</v>
      </c>
      <c r="AE9" s="614"/>
      <c r="AF9" s="614"/>
      <c r="AG9" s="614"/>
      <c r="AH9" s="614"/>
      <c r="AI9" s="614"/>
      <c r="AJ9" s="614"/>
      <c r="AK9" s="614"/>
      <c r="AL9" s="615">
        <v>0.3</v>
      </c>
      <c r="AM9" s="616"/>
      <c r="AN9" s="616"/>
      <c r="AO9" s="617"/>
      <c r="AP9" s="607" t="s">
        <v>230</v>
      </c>
      <c r="AQ9" s="608"/>
      <c r="AR9" s="608"/>
      <c r="AS9" s="608"/>
      <c r="AT9" s="608"/>
      <c r="AU9" s="608"/>
      <c r="AV9" s="608"/>
      <c r="AW9" s="608"/>
      <c r="AX9" s="608"/>
      <c r="AY9" s="608"/>
      <c r="AZ9" s="608"/>
      <c r="BA9" s="608"/>
      <c r="BB9" s="608"/>
      <c r="BC9" s="608"/>
      <c r="BD9" s="608"/>
      <c r="BE9" s="608"/>
      <c r="BF9" s="609"/>
      <c r="BG9" s="610">
        <v>1463296</v>
      </c>
      <c r="BH9" s="611"/>
      <c r="BI9" s="611"/>
      <c r="BJ9" s="611"/>
      <c r="BK9" s="611"/>
      <c r="BL9" s="611"/>
      <c r="BM9" s="611"/>
      <c r="BN9" s="612"/>
      <c r="BO9" s="613">
        <v>36.700000000000003</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2152729</v>
      </c>
      <c r="CS9" s="611"/>
      <c r="CT9" s="611"/>
      <c r="CU9" s="611"/>
      <c r="CV9" s="611"/>
      <c r="CW9" s="611"/>
      <c r="CX9" s="611"/>
      <c r="CY9" s="612"/>
      <c r="CZ9" s="613">
        <v>10.7</v>
      </c>
      <c r="DA9" s="613"/>
      <c r="DB9" s="613"/>
      <c r="DC9" s="613"/>
      <c r="DD9" s="619">
        <v>24684</v>
      </c>
      <c r="DE9" s="611"/>
      <c r="DF9" s="611"/>
      <c r="DG9" s="611"/>
      <c r="DH9" s="611"/>
      <c r="DI9" s="611"/>
      <c r="DJ9" s="611"/>
      <c r="DK9" s="611"/>
      <c r="DL9" s="611"/>
      <c r="DM9" s="611"/>
      <c r="DN9" s="611"/>
      <c r="DO9" s="611"/>
      <c r="DP9" s="612"/>
      <c r="DQ9" s="619">
        <v>1659496</v>
      </c>
      <c r="DR9" s="611"/>
      <c r="DS9" s="611"/>
      <c r="DT9" s="611"/>
      <c r="DU9" s="611"/>
      <c r="DV9" s="611"/>
      <c r="DW9" s="611"/>
      <c r="DX9" s="611"/>
      <c r="DY9" s="611"/>
      <c r="DZ9" s="611"/>
      <c r="EA9" s="611"/>
      <c r="EB9" s="611"/>
      <c r="EC9" s="620"/>
    </row>
    <row r="10" spans="2:143" ht="11.25" customHeight="1" x14ac:dyDescent="0.2">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91623</v>
      </c>
      <c r="BH10" s="611"/>
      <c r="BI10" s="611"/>
      <c r="BJ10" s="611"/>
      <c r="BK10" s="611"/>
      <c r="BL10" s="611"/>
      <c r="BM10" s="611"/>
      <c r="BN10" s="612"/>
      <c r="BO10" s="613">
        <v>2.2999999999999998</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t="s">
        <v>122</v>
      </c>
      <c r="CS10" s="611"/>
      <c r="CT10" s="611"/>
      <c r="CU10" s="611"/>
      <c r="CV10" s="611"/>
      <c r="CW10" s="611"/>
      <c r="CX10" s="611"/>
      <c r="CY10" s="612"/>
      <c r="CZ10" s="613" t="s">
        <v>122</v>
      </c>
      <c r="DA10" s="613"/>
      <c r="DB10" s="613"/>
      <c r="DC10" s="613"/>
      <c r="DD10" s="619" t="s">
        <v>122</v>
      </c>
      <c r="DE10" s="611"/>
      <c r="DF10" s="611"/>
      <c r="DG10" s="611"/>
      <c r="DH10" s="611"/>
      <c r="DI10" s="611"/>
      <c r="DJ10" s="611"/>
      <c r="DK10" s="611"/>
      <c r="DL10" s="611"/>
      <c r="DM10" s="611"/>
      <c r="DN10" s="611"/>
      <c r="DO10" s="611"/>
      <c r="DP10" s="612"/>
      <c r="DQ10" s="619" t="s">
        <v>122</v>
      </c>
      <c r="DR10" s="611"/>
      <c r="DS10" s="611"/>
      <c r="DT10" s="611"/>
      <c r="DU10" s="611"/>
      <c r="DV10" s="611"/>
      <c r="DW10" s="611"/>
      <c r="DX10" s="611"/>
      <c r="DY10" s="611"/>
      <c r="DZ10" s="611"/>
      <c r="EA10" s="611"/>
      <c r="EB10" s="611"/>
      <c r="EC10" s="620"/>
    </row>
    <row r="11" spans="2:143" ht="11.25" customHeight="1" x14ac:dyDescent="0.2">
      <c r="B11" s="607" t="s">
        <v>235</v>
      </c>
      <c r="C11" s="608"/>
      <c r="D11" s="608"/>
      <c r="E11" s="608"/>
      <c r="F11" s="608"/>
      <c r="G11" s="608"/>
      <c r="H11" s="608"/>
      <c r="I11" s="608"/>
      <c r="J11" s="608"/>
      <c r="K11" s="608"/>
      <c r="L11" s="608"/>
      <c r="M11" s="608"/>
      <c r="N11" s="608"/>
      <c r="O11" s="608"/>
      <c r="P11" s="608"/>
      <c r="Q11" s="609"/>
      <c r="R11" s="610">
        <v>841387</v>
      </c>
      <c r="S11" s="611"/>
      <c r="T11" s="611"/>
      <c r="U11" s="611"/>
      <c r="V11" s="611"/>
      <c r="W11" s="611"/>
      <c r="X11" s="611"/>
      <c r="Y11" s="612"/>
      <c r="Z11" s="615">
        <v>3.9</v>
      </c>
      <c r="AA11" s="616"/>
      <c r="AB11" s="616"/>
      <c r="AC11" s="622"/>
      <c r="AD11" s="619">
        <v>841387</v>
      </c>
      <c r="AE11" s="611"/>
      <c r="AF11" s="611"/>
      <c r="AG11" s="611"/>
      <c r="AH11" s="611"/>
      <c r="AI11" s="611"/>
      <c r="AJ11" s="611"/>
      <c r="AK11" s="612"/>
      <c r="AL11" s="615">
        <v>7.4</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109102</v>
      </c>
      <c r="BH11" s="611"/>
      <c r="BI11" s="611"/>
      <c r="BJ11" s="611"/>
      <c r="BK11" s="611"/>
      <c r="BL11" s="611"/>
      <c r="BM11" s="611"/>
      <c r="BN11" s="612"/>
      <c r="BO11" s="613">
        <v>2.7</v>
      </c>
      <c r="BP11" s="613"/>
      <c r="BQ11" s="613"/>
      <c r="BR11" s="613"/>
      <c r="BS11" s="614" t="s">
        <v>122</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751770</v>
      </c>
      <c r="CS11" s="611"/>
      <c r="CT11" s="611"/>
      <c r="CU11" s="611"/>
      <c r="CV11" s="611"/>
      <c r="CW11" s="611"/>
      <c r="CX11" s="611"/>
      <c r="CY11" s="612"/>
      <c r="CZ11" s="613">
        <v>3.7</v>
      </c>
      <c r="DA11" s="613"/>
      <c r="DB11" s="613"/>
      <c r="DC11" s="613"/>
      <c r="DD11" s="619">
        <v>93525</v>
      </c>
      <c r="DE11" s="611"/>
      <c r="DF11" s="611"/>
      <c r="DG11" s="611"/>
      <c r="DH11" s="611"/>
      <c r="DI11" s="611"/>
      <c r="DJ11" s="611"/>
      <c r="DK11" s="611"/>
      <c r="DL11" s="611"/>
      <c r="DM11" s="611"/>
      <c r="DN11" s="611"/>
      <c r="DO11" s="611"/>
      <c r="DP11" s="612"/>
      <c r="DQ11" s="619">
        <v>362990</v>
      </c>
      <c r="DR11" s="611"/>
      <c r="DS11" s="611"/>
      <c r="DT11" s="611"/>
      <c r="DU11" s="611"/>
      <c r="DV11" s="611"/>
      <c r="DW11" s="611"/>
      <c r="DX11" s="611"/>
      <c r="DY11" s="611"/>
      <c r="DZ11" s="611"/>
      <c r="EA11" s="611"/>
      <c r="EB11" s="611"/>
      <c r="EC11" s="620"/>
    </row>
    <row r="12" spans="2:143" ht="11.25" customHeight="1" x14ac:dyDescent="0.2">
      <c r="B12" s="607" t="s">
        <v>238</v>
      </c>
      <c r="C12" s="608"/>
      <c r="D12" s="608"/>
      <c r="E12" s="608"/>
      <c r="F12" s="608"/>
      <c r="G12" s="608"/>
      <c r="H12" s="608"/>
      <c r="I12" s="608"/>
      <c r="J12" s="608"/>
      <c r="K12" s="608"/>
      <c r="L12" s="608"/>
      <c r="M12" s="608"/>
      <c r="N12" s="608"/>
      <c r="O12" s="608"/>
      <c r="P12" s="608"/>
      <c r="Q12" s="609"/>
      <c r="R12" s="610">
        <v>33231</v>
      </c>
      <c r="S12" s="611"/>
      <c r="T12" s="611"/>
      <c r="U12" s="611"/>
      <c r="V12" s="611"/>
      <c r="W12" s="611"/>
      <c r="X12" s="611"/>
      <c r="Y12" s="612"/>
      <c r="Z12" s="613">
        <v>0.2</v>
      </c>
      <c r="AA12" s="613"/>
      <c r="AB12" s="613"/>
      <c r="AC12" s="613"/>
      <c r="AD12" s="614">
        <v>33231</v>
      </c>
      <c r="AE12" s="614"/>
      <c r="AF12" s="614"/>
      <c r="AG12" s="614"/>
      <c r="AH12" s="614"/>
      <c r="AI12" s="614"/>
      <c r="AJ12" s="614"/>
      <c r="AK12" s="614"/>
      <c r="AL12" s="615">
        <v>0.3</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1885621</v>
      </c>
      <c r="BH12" s="611"/>
      <c r="BI12" s="611"/>
      <c r="BJ12" s="611"/>
      <c r="BK12" s="611"/>
      <c r="BL12" s="611"/>
      <c r="BM12" s="611"/>
      <c r="BN12" s="612"/>
      <c r="BO12" s="613">
        <v>47.2</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239136</v>
      </c>
      <c r="CS12" s="611"/>
      <c r="CT12" s="611"/>
      <c r="CU12" s="611"/>
      <c r="CV12" s="611"/>
      <c r="CW12" s="611"/>
      <c r="CX12" s="611"/>
      <c r="CY12" s="612"/>
      <c r="CZ12" s="613">
        <v>1.2</v>
      </c>
      <c r="DA12" s="613"/>
      <c r="DB12" s="613"/>
      <c r="DC12" s="613"/>
      <c r="DD12" s="619">
        <v>319</v>
      </c>
      <c r="DE12" s="611"/>
      <c r="DF12" s="611"/>
      <c r="DG12" s="611"/>
      <c r="DH12" s="611"/>
      <c r="DI12" s="611"/>
      <c r="DJ12" s="611"/>
      <c r="DK12" s="611"/>
      <c r="DL12" s="611"/>
      <c r="DM12" s="611"/>
      <c r="DN12" s="611"/>
      <c r="DO12" s="611"/>
      <c r="DP12" s="612"/>
      <c r="DQ12" s="619">
        <v>175339</v>
      </c>
      <c r="DR12" s="611"/>
      <c r="DS12" s="611"/>
      <c r="DT12" s="611"/>
      <c r="DU12" s="611"/>
      <c r="DV12" s="611"/>
      <c r="DW12" s="611"/>
      <c r="DX12" s="611"/>
      <c r="DY12" s="611"/>
      <c r="DZ12" s="611"/>
      <c r="EA12" s="611"/>
      <c r="EB12" s="611"/>
      <c r="EC12" s="620"/>
    </row>
    <row r="13" spans="2:143" ht="11.25" customHeight="1" x14ac:dyDescent="0.2">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1884719</v>
      </c>
      <c r="BH13" s="611"/>
      <c r="BI13" s="611"/>
      <c r="BJ13" s="611"/>
      <c r="BK13" s="611"/>
      <c r="BL13" s="611"/>
      <c r="BM13" s="611"/>
      <c r="BN13" s="612"/>
      <c r="BO13" s="613">
        <v>47.2</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1012219</v>
      </c>
      <c r="CS13" s="611"/>
      <c r="CT13" s="611"/>
      <c r="CU13" s="611"/>
      <c r="CV13" s="611"/>
      <c r="CW13" s="611"/>
      <c r="CX13" s="611"/>
      <c r="CY13" s="612"/>
      <c r="CZ13" s="613">
        <v>5</v>
      </c>
      <c r="DA13" s="613"/>
      <c r="DB13" s="613"/>
      <c r="DC13" s="613"/>
      <c r="DD13" s="619">
        <v>759953</v>
      </c>
      <c r="DE13" s="611"/>
      <c r="DF13" s="611"/>
      <c r="DG13" s="611"/>
      <c r="DH13" s="611"/>
      <c r="DI13" s="611"/>
      <c r="DJ13" s="611"/>
      <c r="DK13" s="611"/>
      <c r="DL13" s="611"/>
      <c r="DM13" s="611"/>
      <c r="DN13" s="611"/>
      <c r="DO13" s="611"/>
      <c r="DP13" s="612"/>
      <c r="DQ13" s="619">
        <v>315483</v>
      </c>
      <c r="DR13" s="611"/>
      <c r="DS13" s="611"/>
      <c r="DT13" s="611"/>
      <c r="DU13" s="611"/>
      <c r="DV13" s="611"/>
      <c r="DW13" s="611"/>
      <c r="DX13" s="611"/>
      <c r="DY13" s="611"/>
      <c r="DZ13" s="611"/>
      <c r="EA13" s="611"/>
      <c r="EB13" s="611"/>
      <c r="EC13" s="620"/>
    </row>
    <row r="14" spans="2:143" ht="11.25" customHeight="1" x14ac:dyDescent="0.2">
      <c r="B14" s="607" t="s">
        <v>244</v>
      </c>
      <c r="C14" s="608"/>
      <c r="D14" s="608"/>
      <c r="E14" s="608"/>
      <c r="F14" s="608"/>
      <c r="G14" s="608"/>
      <c r="H14" s="608"/>
      <c r="I14" s="608"/>
      <c r="J14" s="608"/>
      <c r="K14" s="608"/>
      <c r="L14" s="608"/>
      <c r="M14" s="608"/>
      <c r="N14" s="608"/>
      <c r="O14" s="608"/>
      <c r="P14" s="608"/>
      <c r="Q14" s="609"/>
      <c r="R14" s="610">
        <v>2695</v>
      </c>
      <c r="S14" s="611"/>
      <c r="T14" s="611"/>
      <c r="U14" s="611"/>
      <c r="V14" s="611"/>
      <c r="W14" s="611"/>
      <c r="X14" s="611"/>
      <c r="Y14" s="612"/>
      <c r="Z14" s="613">
        <v>0</v>
      </c>
      <c r="AA14" s="613"/>
      <c r="AB14" s="613"/>
      <c r="AC14" s="613"/>
      <c r="AD14" s="614">
        <v>2695</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138550</v>
      </c>
      <c r="BH14" s="611"/>
      <c r="BI14" s="611"/>
      <c r="BJ14" s="611"/>
      <c r="BK14" s="611"/>
      <c r="BL14" s="611"/>
      <c r="BM14" s="611"/>
      <c r="BN14" s="612"/>
      <c r="BO14" s="613">
        <v>3.5</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1392823</v>
      </c>
      <c r="CS14" s="611"/>
      <c r="CT14" s="611"/>
      <c r="CU14" s="611"/>
      <c r="CV14" s="611"/>
      <c r="CW14" s="611"/>
      <c r="CX14" s="611"/>
      <c r="CY14" s="612"/>
      <c r="CZ14" s="613">
        <v>6.9</v>
      </c>
      <c r="DA14" s="613"/>
      <c r="DB14" s="613"/>
      <c r="DC14" s="613"/>
      <c r="DD14" s="619">
        <v>376636</v>
      </c>
      <c r="DE14" s="611"/>
      <c r="DF14" s="611"/>
      <c r="DG14" s="611"/>
      <c r="DH14" s="611"/>
      <c r="DI14" s="611"/>
      <c r="DJ14" s="611"/>
      <c r="DK14" s="611"/>
      <c r="DL14" s="611"/>
      <c r="DM14" s="611"/>
      <c r="DN14" s="611"/>
      <c r="DO14" s="611"/>
      <c r="DP14" s="612"/>
      <c r="DQ14" s="619">
        <v>991640</v>
      </c>
      <c r="DR14" s="611"/>
      <c r="DS14" s="611"/>
      <c r="DT14" s="611"/>
      <c r="DU14" s="611"/>
      <c r="DV14" s="611"/>
      <c r="DW14" s="611"/>
      <c r="DX14" s="611"/>
      <c r="DY14" s="611"/>
      <c r="DZ14" s="611"/>
      <c r="EA14" s="611"/>
      <c r="EB14" s="611"/>
      <c r="EC14" s="620"/>
    </row>
    <row r="15" spans="2:143" ht="11.25" customHeight="1" x14ac:dyDescent="0.2">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232568</v>
      </c>
      <c r="BH15" s="611"/>
      <c r="BI15" s="611"/>
      <c r="BJ15" s="611"/>
      <c r="BK15" s="611"/>
      <c r="BL15" s="611"/>
      <c r="BM15" s="611"/>
      <c r="BN15" s="612"/>
      <c r="BO15" s="613">
        <v>5.8</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1700200</v>
      </c>
      <c r="CS15" s="611"/>
      <c r="CT15" s="611"/>
      <c r="CU15" s="611"/>
      <c r="CV15" s="611"/>
      <c r="CW15" s="611"/>
      <c r="CX15" s="611"/>
      <c r="CY15" s="612"/>
      <c r="CZ15" s="613">
        <v>8.5</v>
      </c>
      <c r="DA15" s="613"/>
      <c r="DB15" s="613"/>
      <c r="DC15" s="613"/>
      <c r="DD15" s="619">
        <v>181411</v>
      </c>
      <c r="DE15" s="611"/>
      <c r="DF15" s="611"/>
      <c r="DG15" s="611"/>
      <c r="DH15" s="611"/>
      <c r="DI15" s="611"/>
      <c r="DJ15" s="611"/>
      <c r="DK15" s="611"/>
      <c r="DL15" s="611"/>
      <c r="DM15" s="611"/>
      <c r="DN15" s="611"/>
      <c r="DO15" s="611"/>
      <c r="DP15" s="612"/>
      <c r="DQ15" s="619">
        <v>1153220</v>
      </c>
      <c r="DR15" s="611"/>
      <c r="DS15" s="611"/>
      <c r="DT15" s="611"/>
      <c r="DU15" s="611"/>
      <c r="DV15" s="611"/>
      <c r="DW15" s="611"/>
      <c r="DX15" s="611"/>
      <c r="DY15" s="611"/>
      <c r="DZ15" s="611"/>
      <c r="EA15" s="611"/>
      <c r="EB15" s="611"/>
      <c r="EC15" s="620"/>
    </row>
    <row r="16" spans="2:143" ht="11.25" customHeight="1" x14ac:dyDescent="0.2">
      <c r="B16" s="607" t="s">
        <v>250</v>
      </c>
      <c r="C16" s="608"/>
      <c r="D16" s="608"/>
      <c r="E16" s="608"/>
      <c r="F16" s="608"/>
      <c r="G16" s="608"/>
      <c r="H16" s="608"/>
      <c r="I16" s="608"/>
      <c r="J16" s="608"/>
      <c r="K16" s="608"/>
      <c r="L16" s="608"/>
      <c r="M16" s="608"/>
      <c r="N16" s="608"/>
      <c r="O16" s="608"/>
      <c r="P16" s="608"/>
      <c r="Q16" s="609"/>
      <c r="R16" s="610">
        <v>38358</v>
      </c>
      <c r="S16" s="611"/>
      <c r="T16" s="611"/>
      <c r="U16" s="611"/>
      <c r="V16" s="611"/>
      <c r="W16" s="611"/>
      <c r="X16" s="611"/>
      <c r="Y16" s="612"/>
      <c r="Z16" s="613">
        <v>0.2</v>
      </c>
      <c r="AA16" s="613"/>
      <c r="AB16" s="613"/>
      <c r="AC16" s="613"/>
      <c r="AD16" s="614">
        <v>38358</v>
      </c>
      <c r="AE16" s="614"/>
      <c r="AF16" s="614"/>
      <c r="AG16" s="614"/>
      <c r="AH16" s="614"/>
      <c r="AI16" s="614"/>
      <c r="AJ16" s="614"/>
      <c r="AK16" s="614"/>
      <c r="AL16" s="615">
        <v>0.3</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v>5047</v>
      </c>
      <c r="BH16" s="611"/>
      <c r="BI16" s="611"/>
      <c r="BJ16" s="611"/>
      <c r="BK16" s="611"/>
      <c r="BL16" s="611"/>
      <c r="BM16" s="611"/>
      <c r="BN16" s="612"/>
      <c r="BO16" s="613">
        <v>0.1</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106091</v>
      </c>
      <c r="CS16" s="611"/>
      <c r="CT16" s="611"/>
      <c r="CU16" s="611"/>
      <c r="CV16" s="611"/>
      <c r="CW16" s="611"/>
      <c r="CX16" s="611"/>
      <c r="CY16" s="612"/>
      <c r="CZ16" s="613">
        <v>0.5</v>
      </c>
      <c r="DA16" s="613"/>
      <c r="DB16" s="613"/>
      <c r="DC16" s="613"/>
      <c r="DD16" s="619" t="s">
        <v>122</v>
      </c>
      <c r="DE16" s="611"/>
      <c r="DF16" s="611"/>
      <c r="DG16" s="611"/>
      <c r="DH16" s="611"/>
      <c r="DI16" s="611"/>
      <c r="DJ16" s="611"/>
      <c r="DK16" s="611"/>
      <c r="DL16" s="611"/>
      <c r="DM16" s="611"/>
      <c r="DN16" s="611"/>
      <c r="DO16" s="611"/>
      <c r="DP16" s="612"/>
      <c r="DQ16" s="619">
        <v>36699</v>
      </c>
      <c r="DR16" s="611"/>
      <c r="DS16" s="611"/>
      <c r="DT16" s="611"/>
      <c r="DU16" s="611"/>
      <c r="DV16" s="611"/>
      <c r="DW16" s="611"/>
      <c r="DX16" s="611"/>
      <c r="DY16" s="611"/>
      <c r="DZ16" s="611"/>
      <c r="EA16" s="611"/>
      <c r="EB16" s="611"/>
      <c r="EC16" s="620"/>
    </row>
    <row r="17" spans="2:133" ht="11.25" customHeight="1" x14ac:dyDescent="0.2">
      <c r="B17" s="607" t="s">
        <v>253</v>
      </c>
      <c r="C17" s="608"/>
      <c r="D17" s="608"/>
      <c r="E17" s="608"/>
      <c r="F17" s="608"/>
      <c r="G17" s="608"/>
      <c r="H17" s="608"/>
      <c r="I17" s="608"/>
      <c r="J17" s="608"/>
      <c r="K17" s="608"/>
      <c r="L17" s="608"/>
      <c r="M17" s="608"/>
      <c r="N17" s="608"/>
      <c r="O17" s="608"/>
      <c r="P17" s="608"/>
      <c r="Q17" s="609"/>
      <c r="R17" s="610">
        <v>62678</v>
      </c>
      <c r="S17" s="611"/>
      <c r="T17" s="611"/>
      <c r="U17" s="611"/>
      <c r="V17" s="611"/>
      <c r="W17" s="611"/>
      <c r="X17" s="611"/>
      <c r="Y17" s="612"/>
      <c r="Z17" s="613">
        <v>0.3</v>
      </c>
      <c r="AA17" s="613"/>
      <c r="AB17" s="613"/>
      <c r="AC17" s="613"/>
      <c r="AD17" s="614">
        <v>62678</v>
      </c>
      <c r="AE17" s="614"/>
      <c r="AF17" s="614"/>
      <c r="AG17" s="614"/>
      <c r="AH17" s="614"/>
      <c r="AI17" s="614"/>
      <c r="AJ17" s="614"/>
      <c r="AK17" s="614"/>
      <c r="AL17" s="615">
        <v>0.6</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1794875</v>
      </c>
      <c r="CS17" s="611"/>
      <c r="CT17" s="611"/>
      <c r="CU17" s="611"/>
      <c r="CV17" s="611"/>
      <c r="CW17" s="611"/>
      <c r="CX17" s="611"/>
      <c r="CY17" s="612"/>
      <c r="CZ17" s="613">
        <v>8.9</v>
      </c>
      <c r="DA17" s="613"/>
      <c r="DB17" s="613"/>
      <c r="DC17" s="613"/>
      <c r="DD17" s="619" t="s">
        <v>122</v>
      </c>
      <c r="DE17" s="611"/>
      <c r="DF17" s="611"/>
      <c r="DG17" s="611"/>
      <c r="DH17" s="611"/>
      <c r="DI17" s="611"/>
      <c r="DJ17" s="611"/>
      <c r="DK17" s="611"/>
      <c r="DL17" s="611"/>
      <c r="DM17" s="611"/>
      <c r="DN17" s="611"/>
      <c r="DO17" s="611"/>
      <c r="DP17" s="612"/>
      <c r="DQ17" s="619">
        <v>1784721</v>
      </c>
      <c r="DR17" s="611"/>
      <c r="DS17" s="611"/>
      <c r="DT17" s="611"/>
      <c r="DU17" s="611"/>
      <c r="DV17" s="611"/>
      <c r="DW17" s="611"/>
      <c r="DX17" s="611"/>
      <c r="DY17" s="611"/>
      <c r="DZ17" s="611"/>
      <c r="EA17" s="611"/>
      <c r="EB17" s="611"/>
      <c r="EC17" s="620"/>
    </row>
    <row r="18" spans="2:133" ht="11.25" customHeight="1" x14ac:dyDescent="0.2">
      <c r="B18" s="607" t="s">
        <v>256</v>
      </c>
      <c r="C18" s="608"/>
      <c r="D18" s="608"/>
      <c r="E18" s="608"/>
      <c r="F18" s="608"/>
      <c r="G18" s="608"/>
      <c r="H18" s="608"/>
      <c r="I18" s="608"/>
      <c r="J18" s="608"/>
      <c r="K18" s="608"/>
      <c r="L18" s="608"/>
      <c r="M18" s="608"/>
      <c r="N18" s="608"/>
      <c r="O18" s="608"/>
      <c r="P18" s="608"/>
      <c r="Q18" s="609"/>
      <c r="R18" s="610">
        <v>18318</v>
      </c>
      <c r="S18" s="611"/>
      <c r="T18" s="611"/>
      <c r="U18" s="611"/>
      <c r="V18" s="611"/>
      <c r="W18" s="611"/>
      <c r="X18" s="611"/>
      <c r="Y18" s="612"/>
      <c r="Z18" s="613">
        <v>0.1</v>
      </c>
      <c r="AA18" s="613"/>
      <c r="AB18" s="613"/>
      <c r="AC18" s="613"/>
      <c r="AD18" s="614">
        <v>18318</v>
      </c>
      <c r="AE18" s="614"/>
      <c r="AF18" s="614"/>
      <c r="AG18" s="614"/>
      <c r="AH18" s="614"/>
      <c r="AI18" s="614"/>
      <c r="AJ18" s="614"/>
      <c r="AK18" s="614"/>
      <c r="AL18" s="615">
        <v>0.2</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2">
      <c r="B19" s="607" t="s">
        <v>259</v>
      </c>
      <c r="C19" s="608"/>
      <c r="D19" s="608"/>
      <c r="E19" s="608"/>
      <c r="F19" s="608"/>
      <c r="G19" s="608"/>
      <c r="H19" s="608"/>
      <c r="I19" s="608"/>
      <c r="J19" s="608"/>
      <c r="K19" s="608"/>
      <c r="L19" s="608"/>
      <c r="M19" s="608"/>
      <c r="N19" s="608"/>
      <c r="O19" s="608"/>
      <c r="P19" s="608"/>
      <c r="Q19" s="609"/>
      <c r="R19" s="610">
        <v>18318</v>
      </c>
      <c r="S19" s="611"/>
      <c r="T19" s="611"/>
      <c r="U19" s="611"/>
      <c r="V19" s="611"/>
      <c r="W19" s="611"/>
      <c r="X19" s="611"/>
      <c r="Y19" s="612"/>
      <c r="Z19" s="613">
        <v>0.1</v>
      </c>
      <c r="AA19" s="613"/>
      <c r="AB19" s="613"/>
      <c r="AC19" s="613"/>
      <c r="AD19" s="614">
        <v>18318</v>
      </c>
      <c r="AE19" s="614"/>
      <c r="AF19" s="614"/>
      <c r="AG19" s="614"/>
      <c r="AH19" s="614"/>
      <c r="AI19" s="614"/>
      <c r="AJ19" s="614"/>
      <c r="AK19" s="614"/>
      <c r="AL19" s="615">
        <v>0.2</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t="s">
        <v>122</v>
      </c>
      <c r="BH19" s="611"/>
      <c r="BI19" s="611"/>
      <c r="BJ19" s="611"/>
      <c r="BK19" s="611"/>
      <c r="BL19" s="611"/>
      <c r="BM19" s="611"/>
      <c r="BN19" s="612"/>
      <c r="BO19" s="613" t="s">
        <v>122</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2">
      <c r="B20" s="623" t="s">
        <v>262</v>
      </c>
      <c r="C20" s="624"/>
      <c r="D20" s="624"/>
      <c r="E20" s="624"/>
      <c r="F20" s="624"/>
      <c r="G20" s="624"/>
      <c r="H20" s="624"/>
      <c r="I20" s="624"/>
      <c r="J20" s="624"/>
      <c r="K20" s="624"/>
      <c r="L20" s="624"/>
      <c r="M20" s="624"/>
      <c r="N20" s="624"/>
      <c r="O20" s="624"/>
      <c r="P20" s="624"/>
      <c r="Q20" s="625"/>
      <c r="R20" s="610" t="s">
        <v>122</v>
      </c>
      <c r="S20" s="611"/>
      <c r="T20" s="611"/>
      <c r="U20" s="611"/>
      <c r="V20" s="611"/>
      <c r="W20" s="611"/>
      <c r="X20" s="611"/>
      <c r="Y20" s="612"/>
      <c r="Z20" s="613" t="s">
        <v>122</v>
      </c>
      <c r="AA20" s="613"/>
      <c r="AB20" s="613"/>
      <c r="AC20" s="613"/>
      <c r="AD20" s="614" t="s">
        <v>122</v>
      </c>
      <c r="AE20" s="614"/>
      <c r="AF20" s="614"/>
      <c r="AG20" s="614"/>
      <c r="AH20" s="614"/>
      <c r="AI20" s="614"/>
      <c r="AJ20" s="614"/>
      <c r="AK20" s="614"/>
      <c r="AL20" s="615" t="s">
        <v>122</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t="s">
        <v>122</v>
      </c>
      <c r="BH20" s="611"/>
      <c r="BI20" s="611"/>
      <c r="BJ20" s="611"/>
      <c r="BK20" s="611"/>
      <c r="BL20" s="611"/>
      <c r="BM20" s="611"/>
      <c r="BN20" s="612"/>
      <c r="BO20" s="613" t="s">
        <v>122</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20108946</v>
      </c>
      <c r="CS20" s="611"/>
      <c r="CT20" s="611"/>
      <c r="CU20" s="611"/>
      <c r="CV20" s="611"/>
      <c r="CW20" s="611"/>
      <c r="CX20" s="611"/>
      <c r="CY20" s="612"/>
      <c r="CZ20" s="613">
        <v>100</v>
      </c>
      <c r="DA20" s="613"/>
      <c r="DB20" s="613"/>
      <c r="DC20" s="613"/>
      <c r="DD20" s="619">
        <v>1553333</v>
      </c>
      <c r="DE20" s="611"/>
      <c r="DF20" s="611"/>
      <c r="DG20" s="611"/>
      <c r="DH20" s="611"/>
      <c r="DI20" s="611"/>
      <c r="DJ20" s="611"/>
      <c r="DK20" s="611"/>
      <c r="DL20" s="611"/>
      <c r="DM20" s="611"/>
      <c r="DN20" s="611"/>
      <c r="DO20" s="611"/>
      <c r="DP20" s="612"/>
      <c r="DQ20" s="619">
        <v>12897932</v>
      </c>
      <c r="DR20" s="611"/>
      <c r="DS20" s="611"/>
      <c r="DT20" s="611"/>
      <c r="DU20" s="611"/>
      <c r="DV20" s="611"/>
      <c r="DW20" s="611"/>
      <c r="DX20" s="611"/>
      <c r="DY20" s="611"/>
      <c r="DZ20" s="611"/>
      <c r="EA20" s="611"/>
      <c r="EB20" s="611"/>
      <c r="EC20" s="620"/>
    </row>
    <row r="21" spans="2:133" ht="11.25" customHeight="1" x14ac:dyDescent="0.2">
      <c r="B21" s="607" t="s">
        <v>265</v>
      </c>
      <c r="C21" s="608"/>
      <c r="D21" s="608"/>
      <c r="E21" s="608"/>
      <c r="F21" s="608"/>
      <c r="G21" s="608"/>
      <c r="H21" s="608"/>
      <c r="I21" s="608"/>
      <c r="J21" s="608"/>
      <c r="K21" s="608"/>
      <c r="L21" s="608"/>
      <c r="M21" s="608"/>
      <c r="N21" s="608"/>
      <c r="O21" s="608"/>
      <c r="P21" s="608"/>
      <c r="Q21" s="609"/>
      <c r="R21" s="610">
        <v>6584546</v>
      </c>
      <c r="S21" s="611"/>
      <c r="T21" s="611"/>
      <c r="U21" s="611"/>
      <c r="V21" s="611"/>
      <c r="W21" s="611"/>
      <c r="X21" s="611"/>
      <c r="Y21" s="612"/>
      <c r="Z21" s="613">
        <v>30.8</v>
      </c>
      <c r="AA21" s="613"/>
      <c r="AB21" s="613"/>
      <c r="AC21" s="613"/>
      <c r="AD21" s="614">
        <v>5979868</v>
      </c>
      <c r="AE21" s="614"/>
      <c r="AF21" s="614"/>
      <c r="AG21" s="614"/>
      <c r="AH21" s="614"/>
      <c r="AI21" s="614"/>
      <c r="AJ21" s="614"/>
      <c r="AK21" s="614"/>
      <c r="AL21" s="615">
        <v>52.8</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t="s">
        <v>122</v>
      </c>
      <c r="BH21" s="611"/>
      <c r="BI21" s="611"/>
      <c r="BJ21" s="611"/>
      <c r="BK21" s="611"/>
      <c r="BL21" s="611"/>
      <c r="BM21" s="611"/>
      <c r="BN21" s="612"/>
      <c r="BO21" s="613" t="s">
        <v>122</v>
      </c>
      <c r="BP21" s="613"/>
      <c r="BQ21" s="613"/>
      <c r="BR21" s="613"/>
      <c r="BS21" s="614" t="s">
        <v>122</v>
      </c>
      <c r="BT21" s="614"/>
      <c r="BU21" s="614"/>
      <c r="BV21" s="614"/>
      <c r="BW21" s="614"/>
      <c r="BX21" s="614"/>
      <c r="BY21" s="614"/>
      <c r="BZ21" s="614"/>
      <c r="CA21" s="614"/>
      <c r="CB21" s="618"/>
      <c r="CD21" s="633"/>
      <c r="CE21" s="634"/>
      <c r="CF21" s="634"/>
      <c r="CG21" s="634"/>
      <c r="CH21" s="634"/>
      <c r="CI21" s="634"/>
      <c r="CJ21" s="634"/>
      <c r="CK21" s="634"/>
      <c r="CL21" s="634"/>
      <c r="CM21" s="634"/>
      <c r="CN21" s="634"/>
      <c r="CO21" s="634"/>
      <c r="CP21" s="634"/>
      <c r="CQ21" s="635"/>
      <c r="CR21" s="636"/>
      <c r="CS21" s="629"/>
      <c r="CT21" s="629"/>
      <c r="CU21" s="629"/>
      <c r="CV21" s="629"/>
      <c r="CW21" s="629"/>
      <c r="CX21" s="629"/>
      <c r="CY21" s="637"/>
      <c r="CZ21" s="638"/>
      <c r="DA21" s="638"/>
      <c r="DB21" s="638"/>
      <c r="DC21" s="638"/>
      <c r="DD21" s="628"/>
      <c r="DE21" s="629"/>
      <c r="DF21" s="629"/>
      <c r="DG21" s="629"/>
      <c r="DH21" s="629"/>
      <c r="DI21" s="629"/>
      <c r="DJ21" s="629"/>
      <c r="DK21" s="629"/>
      <c r="DL21" s="629"/>
      <c r="DM21" s="629"/>
      <c r="DN21" s="629"/>
      <c r="DO21" s="629"/>
      <c r="DP21" s="637"/>
      <c r="DQ21" s="628"/>
      <c r="DR21" s="629"/>
      <c r="DS21" s="629"/>
      <c r="DT21" s="629"/>
      <c r="DU21" s="629"/>
      <c r="DV21" s="629"/>
      <c r="DW21" s="629"/>
      <c r="DX21" s="629"/>
      <c r="DY21" s="629"/>
      <c r="DZ21" s="629"/>
      <c r="EA21" s="629"/>
      <c r="EB21" s="629"/>
      <c r="EC21" s="630"/>
    </row>
    <row r="22" spans="2:133" ht="11.25" customHeight="1" x14ac:dyDescent="0.2">
      <c r="B22" s="607" t="s">
        <v>267</v>
      </c>
      <c r="C22" s="608"/>
      <c r="D22" s="608"/>
      <c r="E22" s="608"/>
      <c r="F22" s="608"/>
      <c r="G22" s="608"/>
      <c r="H22" s="608"/>
      <c r="I22" s="608"/>
      <c r="J22" s="608"/>
      <c r="K22" s="608"/>
      <c r="L22" s="608"/>
      <c r="M22" s="608"/>
      <c r="N22" s="608"/>
      <c r="O22" s="608"/>
      <c r="P22" s="608"/>
      <c r="Q22" s="609"/>
      <c r="R22" s="610">
        <v>5979868</v>
      </c>
      <c r="S22" s="611"/>
      <c r="T22" s="611"/>
      <c r="U22" s="611"/>
      <c r="V22" s="611"/>
      <c r="W22" s="611"/>
      <c r="X22" s="611"/>
      <c r="Y22" s="612"/>
      <c r="Z22" s="613">
        <v>28</v>
      </c>
      <c r="AA22" s="613"/>
      <c r="AB22" s="613"/>
      <c r="AC22" s="613"/>
      <c r="AD22" s="614">
        <v>5979868</v>
      </c>
      <c r="AE22" s="614"/>
      <c r="AF22" s="614"/>
      <c r="AG22" s="614"/>
      <c r="AH22" s="614"/>
      <c r="AI22" s="614"/>
      <c r="AJ22" s="614"/>
      <c r="AK22" s="614"/>
      <c r="AL22" s="615">
        <v>52.8</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270</v>
      </c>
      <c r="C23" s="608"/>
      <c r="D23" s="608"/>
      <c r="E23" s="608"/>
      <c r="F23" s="608"/>
      <c r="G23" s="608"/>
      <c r="H23" s="608"/>
      <c r="I23" s="608"/>
      <c r="J23" s="608"/>
      <c r="K23" s="608"/>
      <c r="L23" s="608"/>
      <c r="M23" s="608"/>
      <c r="N23" s="608"/>
      <c r="O23" s="608"/>
      <c r="P23" s="608"/>
      <c r="Q23" s="609"/>
      <c r="R23" s="610">
        <v>604657</v>
      </c>
      <c r="S23" s="611"/>
      <c r="T23" s="611"/>
      <c r="U23" s="611"/>
      <c r="V23" s="611"/>
      <c r="W23" s="611"/>
      <c r="X23" s="611"/>
      <c r="Y23" s="612"/>
      <c r="Z23" s="613">
        <v>2.8</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9" t="s">
        <v>275</v>
      </c>
      <c r="DM23" s="640"/>
      <c r="DN23" s="640"/>
      <c r="DO23" s="640"/>
      <c r="DP23" s="640"/>
      <c r="DQ23" s="640"/>
      <c r="DR23" s="640"/>
      <c r="DS23" s="640"/>
      <c r="DT23" s="640"/>
      <c r="DU23" s="640"/>
      <c r="DV23" s="641"/>
      <c r="DW23" s="592" t="s">
        <v>276</v>
      </c>
      <c r="DX23" s="593"/>
      <c r="DY23" s="593"/>
      <c r="DZ23" s="593"/>
      <c r="EA23" s="593"/>
      <c r="EB23" s="593"/>
      <c r="EC23" s="594"/>
    </row>
    <row r="24" spans="2:133" ht="11.25" customHeight="1" x14ac:dyDescent="0.2">
      <c r="B24" s="607" t="s">
        <v>277</v>
      </c>
      <c r="C24" s="608"/>
      <c r="D24" s="608"/>
      <c r="E24" s="608"/>
      <c r="F24" s="608"/>
      <c r="G24" s="608"/>
      <c r="H24" s="608"/>
      <c r="I24" s="608"/>
      <c r="J24" s="608"/>
      <c r="K24" s="608"/>
      <c r="L24" s="608"/>
      <c r="M24" s="608"/>
      <c r="N24" s="608"/>
      <c r="O24" s="608"/>
      <c r="P24" s="608"/>
      <c r="Q24" s="609"/>
      <c r="R24" s="610">
        <v>21</v>
      </c>
      <c r="S24" s="611"/>
      <c r="T24" s="611"/>
      <c r="U24" s="611"/>
      <c r="V24" s="611"/>
      <c r="W24" s="611"/>
      <c r="X24" s="611"/>
      <c r="Y24" s="612"/>
      <c r="Z24" s="613">
        <v>0</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8324856</v>
      </c>
      <c r="CS24" s="600"/>
      <c r="CT24" s="600"/>
      <c r="CU24" s="600"/>
      <c r="CV24" s="600"/>
      <c r="CW24" s="600"/>
      <c r="CX24" s="600"/>
      <c r="CY24" s="601"/>
      <c r="CZ24" s="604">
        <v>41.4</v>
      </c>
      <c r="DA24" s="605"/>
      <c r="DB24" s="605"/>
      <c r="DC24" s="621"/>
      <c r="DD24" s="642">
        <v>6086707</v>
      </c>
      <c r="DE24" s="600"/>
      <c r="DF24" s="600"/>
      <c r="DG24" s="600"/>
      <c r="DH24" s="600"/>
      <c r="DI24" s="600"/>
      <c r="DJ24" s="600"/>
      <c r="DK24" s="601"/>
      <c r="DL24" s="642">
        <v>5258797</v>
      </c>
      <c r="DM24" s="600"/>
      <c r="DN24" s="600"/>
      <c r="DO24" s="600"/>
      <c r="DP24" s="600"/>
      <c r="DQ24" s="600"/>
      <c r="DR24" s="600"/>
      <c r="DS24" s="600"/>
      <c r="DT24" s="600"/>
      <c r="DU24" s="600"/>
      <c r="DV24" s="601"/>
      <c r="DW24" s="604">
        <v>46.2</v>
      </c>
      <c r="DX24" s="605"/>
      <c r="DY24" s="605"/>
      <c r="DZ24" s="605"/>
      <c r="EA24" s="605"/>
      <c r="EB24" s="605"/>
      <c r="EC24" s="606"/>
    </row>
    <row r="25" spans="2:133" ht="11.25" customHeight="1" x14ac:dyDescent="0.2">
      <c r="B25" s="607" t="s">
        <v>280</v>
      </c>
      <c r="C25" s="608"/>
      <c r="D25" s="608"/>
      <c r="E25" s="608"/>
      <c r="F25" s="608"/>
      <c r="G25" s="608"/>
      <c r="H25" s="608"/>
      <c r="I25" s="608"/>
      <c r="J25" s="608"/>
      <c r="K25" s="608"/>
      <c r="L25" s="608"/>
      <c r="M25" s="608"/>
      <c r="N25" s="608"/>
      <c r="O25" s="608"/>
      <c r="P25" s="608"/>
      <c r="Q25" s="609"/>
      <c r="R25" s="610">
        <v>11871198</v>
      </c>
      <c r="S25" s="611"/>
      <c r="T25" s="611"/>
      <c r="U25" s="611"/>
      <c r="V25" s="611"/>
      <c r="W25" s="611"/>
      <c r="X25" s="611"/>
      <c r="Y25" s="612"/>
      <c r="Z25" s="613">
        <v>55.6</v>
      </c>
      <c r="AA25" s="613"/>
      <c r="AB25" s="613"/>
      <c r="AC25" s="613"/>
      <c r="AD25" s="614">
        <v>11266520</v>
      </c>
      <c r="AE25" s="614"/>
      <c r="AF25" s="614"/>
      <c r="AG25" s="614"/>
      <c r="AH25" s="614"/>
      <c r="AI25" s="614"/>
      <c r="AJ25" s="614"/>
      <c r="AK25" s="614"/>
      <c r="AL25" s="615">
        <v>99.5</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3376268</v>
      </c>
      <c r="CS25" s="631"/>
      <c r="CT25" s="631"/>
      <c r="CU25" s="631"/>
      <c r="CV25" s="631"/>
      <c r="CW25" s="631"/>
      <c r="CX25" s="631"/>
      <c r="CY25" s="632"/>
      <c r="CZ25" s="615">
        <v>16.8</v>
      </c>
      <c r="DA25" s="643"/>
      <c r="DB25" s="643"/>
      <c r="DC25" s="645"/>
      <c r="DD25" s="619">
        <v>3126671</v>
      </c>
      <c r="DE25" s="631"/>
      <c r="DF25" s="631"/>
      <c r="DG25" s="631"/>
      <c r="DH25" s="631"/>
      <c r="DI25" s="631"/>
      <c r="DJ25" s="631"/>
      <c r="DK25" s="632"/>
      <c r="DL25" s="619">
        <v>2787493</v>
      </c>
      <c r="DM25" s="631"/>
      <c r="DN25" s="631"/>
      <c r="DO25" s="631"/>
      <c r="DP25" s="631"/>
      <c r="DQ25" s="631"/>
      <c r="DR25" s="631"/>
      <c r="DS25" s="631"/>
      <c r="DT25" s="631"/>
      <c r="DU25" s="631"/>
      <c r="DV25" s="632"/>
      <c r="DW25" s="615">
        <v>24.5</v>
      </c>
      <c r="DX25" s="643"/>
      <c r="DY25" s="643"/>
      <c r="DZ25" s="643"/>
      <c r="EA25" s="643"/>
      <c r="EB25" s="643"/>
      <c r="EC25" s="644"/>
    </row>
    <row r="26" spans="2:133" ht="11.25" customHeight="1" x14ac:dyDescent="0.2">
      <c r="B26" s="607" t="s">
        <v>283</v>
      </c>
      <c r="C26" s="608"/>
      <c r="D26" s="608"/>
      <c r="E26" s="608"/>
      <c r="F26" s="608"/>
      <c r="G26" s="608"/>
      <c r="H26" s="608"/>
      <c r="I26" s="608"/>
      <c r="J26" s="608"/>
      <c r="K26" s="608"/>
      <c r="L26" s="608"/>
      <c r="M26" s="608"/>
      <c r="N26" s="608"/>
      <c r="O26" s="608"/>
      <c r="P26" s="608"/>
      <c r="Q26" s="609"/>
      <c r="R26" s="610">
        <v>4319</v>
      </c>
      <c r="S26" s="611"/>
      <c r="T26" s="611"/>
      <c r="U26" s="611"/>
      <c r="V26" s="611"/>
      <c r="W26" s="611"/>
      <c r="X26" s="611"/>
      <c r="Y26" s="612"/>
      <c r="Z26" s="613">
        <v>0</v>
      </c>
      <c r="AA26" s="613"/>
      <c r="AB26" s="613"/>
      <c r="AC26" s="613"/>
      <c r="AD26" s="614">
        <v>4319</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1911628</v>
      </c>
      <c r="CS26" s="611"/>
      <c r="CT26" s="611"/>
      <c r="CU26" s="611"/>
      <c r="CV26" s="611"/>
      <c r="CW26" s="611"/>
      <c r="CX26" s="611"/>
      <c r="CY26" s="612"/>
      <c r="CZ26" s="615">
        <v>9.5</v>
      </c>
      <c r="DA26" s="643"/>
      <c r="DB26" s="643"/>
      <c r="DC26" s="645"/>
      <c r="DD26" s="619">
        <v>1786039</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3"/>
      <c r="DY26" s="643"/>
      <c r="DZ26" s="643"/>
      <c r="EA26" s="643"/>
      <c r="EB26" s="643"/>
      <c r="EC26" s="644"/>
    </row>
    <row r="27" spans="2:133" ht="11.25" customHeight="1" x14ac:dyDescent="0.2">
      <c r="B27" s="607" t="s">
        <v>286</v>
      </c>
      <c r="C27" s="608"/>
      <c r="D27" s="608"/>
      <c r="E27" s="608"/>
      <c r="F27" s="608"/>
      <c r="G27" s="608"/>
      <c r="H27" s="608"/>
      <c r="I27" s="608"/>
      <c r="J27" s="608"/>
      <c r="K27" s="608"/>
      <c r="L27" s="608"/>
      <c r="M27" s="608"/>
      <c r="N27" s="608"/>
      <c r="O27" s="608"/>
      <c r="P27" s="608"/>
      <c r="Q27" s="609"/>
      <c r="R27" s="610">
        <v>146014</v>
      </c>
      <c r="S27" s="611"/>
      <c r="T27" s="611"/>
      <c r="U27" s="611"/>
      <c r="V27" s="611"/>
      <c r="W27" s="611"/>
      <c r="X27" s="611"/>
      <c r="Y27" s="612"/>
      <c r="Z27" s="613">
        <v>0.7</v>
      </c>
      <c r="AA27" s="613"/>
      <c r="AB27" s="613"/>
      <c r="AC27" s="613"/>
      <c r="AD27" s="614">
        <v>2281</v>
      </c>
      <c r="AE27" s="614"/>
      <c r="AF27" s="614"/>
      <c r="AG27" s="614"/>
      <c r="AH27" s="614"/>
      <c r="AI27" s="614"/>
      <c r="AJ27" s="614"/>
      <c r="AK27" s="614"/>
      <c r="AL27" s="615">
        <v>0</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3991410</v>
      </c>
      <c r="BH27" s="611"/>
      <c r="BI27" s="611"/>
      <c r="BJ27" s="611"/>
      <c r="BK27" s="611"/>
      <c r="BL27" s="611"/>
      <c r="BM27" s="611"/>
      <c r="BN27" s="612"/>
      <c r="BO27" s="613">
        <v>100</v>
      </c>
      <c r="BP27" s="613"/>
      <c r="BQ27" s="613"/>
      <c r="BR27" s="613"/>
      <c r="BS27" s="614" t="s">
        <v>122</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3153713</v>
      </c>
      <c r="CS27" s="631"/>
      <c r="CT27" s="631"/>
      <c r="CU27" s="631"/>
      <c r="CV27" s="631"/>
      <c r="CW27" s="631"/>
      <c r="CX27" s="631"/>
      <c r="CY27" s="632"/>
      <c r="CZ27" s="615">
        <v>15.7</v>
      </c>
      <c r="DA27" s="643"/>
      <c r="DB27" s="643"/>
      <c r="DC27" s="645"/>
      <c r="DD27" s="619">
        <v>1175315</v>
      </c>
      <c r="DE27" s="631"/>
      <c r="DF27" s="631"/>
      <c r="DG27" s="631"/>
      <c r="DH27" s="631"/>
      <c r="DI27" s="631"/>
      <c r="DJ27" s="631"/>
      <c r="DK27" s="632"/>
      <c r="DL27" s="619">
        <v>686583</v>
      </c>
      <c r="DM27" s="631"/>
      <c r="DN27" s="631"/>
      <c r="DO27" s="631"/>
      <c r="DP27" s="631"/>
      <c r="DQ27" s="631"/>
      <c r="DR27" s="631"/>
      <c r="DS27" s="631"/>
      <c r="DT27" s="631"/>
      <c r="DU27" s="631"/>
      <c r="DV27" s="632"/>
      <c r="DW27" s="615">
        <v>6</v>
      </c>
      <c r="DX27" s="643"/>
      <c r="DY27" s="643"/>
      <c r="DZ27" s="643"/>
      <c r="EA27" s="643"/>
      <c r="EB27" s="643"/>
      <c r="EC27" s="644"/>
    </row>
    <row r="28" spans="2:133" ht="11.25" customHeight="1" x14ac:dyDescent="0.2">
      <c r="B28" s="607" t="s">
        <v>289</v>
      </c>
      <c r="C28" s="608"/>
      <c r="D28" s="608"/>
      <c r="E28" s="608"/>
      <c r="F28" s="608"/>
      <c r="G28" s="608"/>
      <c r="H28" s="608"/>
      <c r="I28" s="608"/>
      <c r="J28" s="608"/>
      <c r="K28" s="608"/>
      <c r="L28" s="608"/>
      <c r="M28" s="608"/>
      <c r="N28" s="608"/>
      <c r="O28" s="608"/>
      <c r="P28" s="608"/>
      <c r="Q28" s="609"/>
      <c r="R28" s="610">
        <v>105158</v>
      </c>
      <c r="S28" s="611"/>
      <c r="T28" s="611"/>
      <c r="U28" s="611"/>
      <c r="V28" s="611"/>
      <c r="W28" s="611"/>
      <c r="X28" s="611"/>
      <c r="Y28" s="612"/>
      <c r="Z28" s="613">
        <v>0.5</v>
      </c>
      <c r="AA28" s="613"/>
      <c r="AB28" s="613"/>
      <c r="AC28" s="613"/>
      <c r="AD28" s="614">
        <v>31138</v>
      </c>
      <c r="AE28" s="614"/>
      <c r="AF28" s="614"/>
      <c r="AG28" s="614"/>
      <c r="AH28" s="614"/>
      <c r="AI28" s="614"/>
      <c r="AJ28" s="614"/>
      <c r="AK28" s="614"/>
      <c r="AL28" s="615">
        <v>0.3</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1794875</v>
      </c>
      <c r="CS28" s="611"/>
      <c r="CT28" s="611"/>
      <c r="CU28" s="611"/>
      <c r="CV28" s="611"/>
      <c r="CW28" s="611"/>
      <c r="CX28" s="611"/>
      <c r="CY28" s="612"/>
      <c r="CZ28" s="615">
        <v>8.9</v>
      </c>
      <c r="DA28" s="643"/>
      <c r="DB28" s="643"/>
      <c r="DC28" s="645"/>
      <c r="DD28" s="619">
        <v>1784721</v>
      </c>
      <c r="DE28" s="611"/>
      <c r="DF28" s="611"/>
      <c r="DG28" s="611"/>
      <c r="DH28" s="611"/>
      <c r="DI28" s="611"/>
      <c r="DJ28" s="611"/>
      <c r="DK28" s="612"/>
      <c r="DL28" s="619">
        <v>1784721</v>
      </c>
      <c r="DM28" s="611"/>
      <c r="DN28" s="611"/>
      <c r="DO28" s="611"/>
      <c r="DP28" s="611"/>
      <c r="DQ28" s="611"/>
      <c r="DR28" s="611"/>
      <c r="DS28" s="611"/>
      <c r="DT28" s="611"/>
      <c r="DU28" s="611"/>
      <c r="DV28" s="612"/>
      <c r="DW28" s="615">
        <v>15.7</v>
      </c>
      <c r="DX28" s="643"/>
      <c r="DY28" s="643"/>
      <c r="DZ28" s="643"/>
      <c r="EA28" s="643"/>
      <c r="EB28" s="643"/>
      <c r="EC28" s="644"/>
    </row>
    <row r="29" spans="2:133" ht="11.25" customHeight="1" x14ac:dyDescent="0.2">
      <c r="B29" s="607" t="s">
        <v>291</v>
      </c>
      <c r="C29" s="608"/>
      <c r="D29" s="608"/>
      <c r="E29" s="608"/>
      <c r="F29" s="608"/>
      <c r="G29" s="608"/>
      <c r="H29" s="608"/>
      <c r="I29" s="608"/>
      <c r="J29" s="608"/>
      <c r="K29" s="608"/>
      <c r="L29" s="608"/>
      <c r="M29" s="608"/>
      <c r="N29" s="608"/>
      <c r="O29" s="608"/>
      <c r="P29" s="608"/>
      <c r="Q29" s="609"/>
      <c r="R29" s="610">
        <v>147315</v>
      </c>
      <c r="S29" s="611"/>
      <c r="T29" s="611"/>
      <c r="U29" s="611"/>
      <c r="V29" s="611"/>
      <c r="W29" s="611"/>
      <c r="X29" s="611"/>
      <c r="Y29" s="612"/>
      <c r="Z29" s="613">
        <v>0.7</v>
      </c>
      <c r="AA29" s="613"/>
      <c r="AB29" s="613"/>
      <c r="AC29" s="613"/>
      <c r="AD29" s="614" t="s">
        <v>122</v>
      </c>
      <c r="AE29" s="614"/>
      <c r="AF29" s="614"/>
      <c r="AG29" s="614"/>
      <c r="AH29" s="614"/>
      <c r="AI29" s="614"/>
      <c r="AJ29" s="614"/>
      <c r="AK29" s="614"/>
      <c r="AL29" s="615" t="s">
        <v>122</v>
      </c>
      <c r="AM29" s="616"/>
      <c r="AN29" s="616"/>
      <c r="AO29" s="617"/>
      <c r="AP29" s="633"/>
      <c r="AQ29" s="634"/>
      <c r="AR29" s="634"/>
      <c r="AS29" s="634"/>
      <c r="AT29" s="634"/>
      <c r="AU29" s="634"/>
      <c r="AV29" s="634"/>
      <c r="AW29" s="634"/>
      <c r="AX29" s="634"/>
      <c r="AY29" s="634"/>
      <c r="AZ29" s="634"/>
      <c r="BA29" s="634"/>
      <c r="BB29" s="634"/>
      <c r="BC29" s="634"/>
      <c r="BD29" s="634"/>
      <c r="BE29" s="634"/>
      <c r="BF29" s="635"/>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292</v>
      </c>
      <c r="CE29" s="649"/>
      <c r="CF29" s="607" t="s">
        <v>66</v>
      </c>
      <c r="CG29" s="608"/>
      <c r="CH29" s="608"/>
      <c r="CI29" s="608"/>
      <c r="CJ29" s="608"/>
      <c r="CK29" s="608"/>
      <c r="CL29" s="608"/>
      <c r="CM29" s="608"/>
      <c r="CN29" s="608"/>
      <c r="CO29" s="608"/>
      <c r="CP29" s="608"/>
      <c r="CQ29" s="609"/>
      <c r="CR29" s="610">
        <v>1794875</v>
      </c>
      <c r="CS29" s="631"/>
      <c r="CT29" s="631"/>
      <c r="CU29" s="631"/>
      <c r="CV29" s="631"/>
      <c r="CW29" s="631"/>
      <c r="CX29" s="631"/>
      <c r="CY29" s="632"/>
      <c r="CZ29" s="615">
        <v>8.9</v>
      </c>
      <c r="DA29" s="643"/>
      <c r="DB29" s="643"/>
      <c r="DC29" s="645"/>
      <c r="DD29" s="619">
        <v>1784721</v>
      </c>
      <c r="DE29" s="631"/>
      <c r="DF29" s="631"/>
      <c r="DG29" s="631"/>
      <c r="DH29" s="631"/>
      <c r="DI29" s="631"/>
      <c r="DJ29" s="631"/>
      <c r="DK29" s="632"/>
      <c r="DL29" s="619">
        <v>1784721</v>
      </c>
      <c r="DM29" s="631"/>
      <c r="DN29" s="631"/>
      <c r="DO29" s="631"/>
      <c r="DP29" s="631"/>
      <c r="DQ29" s="631"/>
      <c r="DR29" s="631"/>
      <c r="DS29" s="631"/>
      <c r="DT29" s="631"/>
      <c r="DU29" s="631"/>
      <c r="DV29" s="632"/>
      <c r="DW29" s="615">
        <v>15.7</v>
      </c>
      <c r="DX29" s="643"/>
      <c r="DY29" s="643"/>
      <c r="DZ29" s="643"/>
      <c r="EA29" s="643"/>
      <c r="EB29" s="643"/>
      <c r="EC29" s="644"/>
    </row>
    <row r="30" spans="2:133" ht="11.25" customHeight="1" x14ac:dyDescent="0.2">
      <c r="B30" s="607" t="s">
        <v>293</v>
      </c>
      <c r="C30" s="608"/>
      <c r="D30" s="608"/>
      <c r="E30" s="608"/>
      <c r="F30" s="608"/>
      <c r="G30" s="608"/>
      <c r="H30" s="608"/>
      <c r="I30" s="608"/>
      <c r="J30" s="608"/>
      <c r="K30" s="608"/>
      <c r="L30" s="608"/>
      <c r="M30" s="608"/>
      <c r="N30" s="608"/>
      <c r="O30" s="608"/>
      <c r="P30" s="608"/>
      <c r="Q30" s="609"/>
      <c r="R30" s="610">
        <v>2714335</v>
      </c>
      <c r="S30" s="611"/>
      <c r="T30" s="611"/>
      <c r="U30" s="611"/>
      <c r="V30" s="611"/>
      <c r="W30" s="611"/>
      <c r="X30" s="611"/>
      <c r="Y30" s="612"/>
      <c r="Z30" s="613">
        <v>12.7</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46"/>
      <c r="BI30" s="646"/>
      <c r="BJ30" s="646"/>
      <c r="BK30" s="646"/>
      <c r="BL30" s="646"/>
      <c r="BM30" s="646"/>
      <c r="BN30" s="646"/>
      <c r="BO30" s="646"/>
      <c r="BP30" s="646"/>
      <c r="BQ30" s="647"/>
      <c r="BR30" s="592" t="s">
        <v>295</v>
      </c>
      <c r="BS30" s="646"/>
      <c r="BT30" s="646"/>
      <c r="BU30" s="646"/>
      <c r="BV30" s="646"/>
      <c r="BW30" s="646"/>
      <c r="BX30" s="646"/>
      <c r="BY30" s="646"/>
      <c r="BZ30" s="646"/>
      <c r="CA30" s="646"/>
      <c r="CB30" s="647"/>
      <c r="CD30" s="650"/>
      <c r="CE30" s="651"/>
      <c r="CF30" s="607" t="s">
        <v>296</v>
      </c>
      <c r="CG30" s="608"/>
      <c r="CH30" s="608"/>
      <c r="CI30" s="608"/>
      <c r="CJ30" s="608"/>
      <c r="CK30" s="608"/>
      <c r="CL30" s="608"/>
      <c r="CM30" s="608"/>
      <c r="CN30" s="608"/>
      <c r="CO30" s="608"/>
      <c r="CP30" s="608"/>
      <c r="CQ30" s="609"/>
      <c r="CR30" s="610">
        <v>1722708</v>
      </c>
      <c r="CS30" s="611"/>
      <c r="CT30" s="611"/>
      <c r="CU30" s="611"/>
      <c r="CV30" s="611"/>
      <c r="CW30" s="611"/>
      <c r="CX30" s="611"/>
      <c r="CY30" s="612"/>
      <c r="CZ30" s="615">
        <v>8.6</v>
      </c>
      <c r="DA30" s="643"/>
      <c r="DB30" s="643"/>
      <c r="DC30" s="645"/>
      <c r="DD30" s="619">
        <v>1713068</v>
      </c>
      <c r="DE30" s="611"/>
      <c r="DF30" s="611"/>
      <c r="DG30" s="611"/>
      <c r="DH30" s="611"/>
      <c r="DI30" s="611"/>
      <c r="DJ30" s="611"/>
      <c r="DK30" s="612"/>
      <c r="DL30" s="619">
        <v>1713068</v>
      </c>
      <c r="DM30" s="611"/>
      <c r="DN30" s="611"/>
      <c r="DO30" s="611"/>
      <c r="DP30" s="611"/>
      <c r="DQ30" s="611"/>
      <c r="DR30" s="611"/>
      <c r="DS30" s="611"/>
      <c r="DT30" s="611"/>
      <c r="DU30" s="611"/>
      <c r="DV30" s="612"/>
      <c r="DW30" s="615">
        <v>15</v>
      </c>
      <c r="DX30" s="643"/>
      <c r="DY30" s="643"/>
      <c r="DZ30" s="643"/>
      <c r="EA30" s="643"/>
      <c r="EB30" s="643"/>
      <c r="EC30" s="644"/>
    </row>
    <row r="31" spans="2:133" ht="11.25" customHeight="1" x14ac:dyDescent="0.2">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8" t="s">
        <v>298</v>
      </c>
      <c r="AQ31" s="659"/>
      <c r="AR31" s="659"/>
      <c r="AS31" s="659"/>
      <c r="AT31" s="664" t="s">
        <v>299</v>
      </c>
      <c r="AU31" s="212"/>
      <c r="AV31" s="212"/>
      <c r="AW31" s="212"/>
      <c r="AX31" s="596" t="s">
        <v>177</v>
      </c>
      <c r="AY31" s="597"/>
      <c r="AZ31" s="597"/>
      <c r="BA31" s="597"/>
      <c r="BB31" s="597"/>
      <c r="BC31" s="597"/>
      <c r="BD31" s="597"/>
      <c r="BE31" s="597"/>
      <c r="BF31" s="598"/>
      <c r="BG31" s="657">
        <v>98.8</v>
      </c>
      <c r="BH31" s="654"/>
      <c r="BI31" s="654"/>
      <c r="BJ31" s="654"/>
      <c r="BK31" s="654"/>
      <c r="BL31" s="654"/>
      <c r="BM31" s="605">
        <v>95.9</v>
      </c>
      <c r="BN31" s="654"/>
      <c r="BO31" s="654"/>
      <c r="BP31" s="654"/>
      <c r="BQ31" s="655"/>
      <c r="BR31" s="657">
        <v>98.6</v>
      </c>
      <c r="BS31" s="654"/>
      <c r="BT31" s="654"/>
      <c r="BU31" s="654"/>
      <c r="BV31" s="654"/>
      <c r="BW31" s="654"/>
      <c r="BX31" s="605">
        <v>94.5</v>
      </c>
      <c r="BY31" s="654"/>
      <c r="BZ31" s="654"/>
      <c r="CA31" s="654"/>
      <c r="CB31" s="655"/>
      <c r="CD31" s="650"/>
      <c r="CE31" s="651"/>
      <c r="CF31" s="607" t="s">
        <v>300</v>
      </c>
      <c r="CG31" s="608"/>
      <c r="CH31" s="608"/>
      <c r="CI31" s="608"/>
      <c r="CJ31" s="608"/>
      <c r="CK31" s="608"/>
      <c r="CL31" s="608"/>
      <c r="CM31" s="608"/>
      <c r="CN31" s="608"/>
      <c r="CO31" s="608"/>
      <c r="CP31" s="608"/>
      <c r="CQ31" s="609"/>
      <c r="CR31" s="610">
        <v>72167</v>
      </c>
      <c r="CS31" s="631"/>
      <c r="CT31" s="631"/>
      <c r="CU31" s="631"/>
      <c r="CV31" s="631"/>
      <c r="CW31" s="631"/>
      <c r="CX31" s="631"/>
      <c r="CY31" s="632"/>
      <c r="CZ31" s="615">
        <v>0.4</v>
      </c>
      <c r="DA31" s="643"/>
      <c r="DB31" s="643"/>
      <c r="DC31" s="645"/>
      <c r="DD31" s="619">
        <v>71653</v>
      </c>
      <c r="DE31" s="631"/>
      <c r="DF31" s="631"/>
      <c r="DG31" s="631"/>
      <c r="DH31" s="631"/>
      <c r="DI31" s="631"/>
      <c r="DJ31" s="631"/>
      <c r="DK31" s="632"/>
      <c r="DL31" s="619">
        <v>71653</v>
      </c>
      <c r="DM31" s="631"/>
      <c r="DN31" s="631"/>
      <c r="DO31" s="631"/>
      <c r="DP31" s="631"/>
      <c r="DQ31" s="631"/>
      <c r="DR31" s="631"/>
      <c r="DS31" s="631"/>
      <c r="DT31" s="631"/>
      <c r="DU31" s="631"/>
      <c r="DV31" s="632"/>
      <c r="DW31" s="615">
        <v>0.6</v>
      </c>
      <c r="DX31" s="643"/>
      <c r="DY31" s="643"/>
      <c r="DZ31" s="643"/>
      <c r="EA31" s="643"/>
      <c r="EB31" s="643"/>
      <c r="EC31" s="644"/>
    </row>
    <row r="32" spans="2:133" ht="11.25" customHeight="1" x14ac:dyDescent="0.2">
      <c r="B32" s="607" t="s">
        <v>301</v>
      </c>
      <c r="C32" s="608"/>
      <c r="D32" s="608"/>
      <c r="E32" s="608"/>
      <c r="F32" s="608"/>
      <c r="G32" s="608"/>
      <c r="H32" s="608"/>
      <c r="I32" s="608"/>
      <c r="J32" s="608"/>
      <c r="K32" s="608"/>
      <c r="L32" s="608"/>
      <c r="M32" s="608"/>
      <c r="N32" s="608"/>
      <c r="O32" s="608"/>
      <c r="P32" s="608"/>
      <c r="Q32" s="609"/>
      <c r="R32" s="610">
        <v>1114700</v>
      </c>
      <c r="S32" s="611"/>
      <c r="T32" s="611"/>
      <c r="U32" s="611"/>
      <c r="V32" s="611"/>
      <c r="W32" s="611"/>
      <c r="X32" s="611"/>
      <c r="Y32" s="612"/>
      <c r="Z32" s="613">
        <v>5.2</v>
      </c>
      <c r="AA32" s="613"/>
      <c r="AB32" s="613"/>
      <c r="AC32" s="613"/>
      <c r="AD32" s="614" t="s">
        <v>122</v>
      </c>
      <c r="AE32" s="614"/>
      <c r="AF32" s="614"/>
      <c r="AG32" s="614"/>
      <c r="AH32" s="614"/>
      <c r="AI32" s="614"/>
      <c r="AJ32" s="614"/>
      <c r="AK32" s="614"/>
      <c r="AL32" s="615" t="s">
        <v>122</v>
      </c>
      <c r="AM32" s="616"/>
      <c r="AN32" s="616"/>
      <c r="AO32" s="617"/>
      <c r="AP32" s="660"/>
      <c r="AQ32" s="661"/>
      <c r="AR32" s="661"/>
      <c r="AS32" s="661"/>
      <c r="AT32" s="665"/>
      <c r="AU32" s="208" t="s">
        <v>302</v>
      </c>
      <c r="AX32" s="607" t="s">
        <v>303</v>
      </c>
      <c r="AY32" s="608"/>
      <c r="AZ32" s="608"/>
      <c r="BA32" s="608"/>
      <c r="BB32" s="608"/>
      <c r="BC32" s="608"/>
      <c r="BD32" s="608"/>
      <c r="BE32" s="608"/>
      <c r="BF32" s="609"/>
      <c r="BG32" s="667">
        <v>99</v>
      </c>
      <c r="BH32" s="631"/>
      <c r="BI32" s="631"/>
      <c r="BJ32" s="631"/>
      <c r="BK32" s="631"/>
      <c r="BL32" s="631"/>
      <c r="BM32" s="616">
        <v>97</v>
      </c>
      <c r="BN32" s="631"/>
      <c r="BO32" s="631"/>
      <c r="BP32" s="631"/>
      <c r="BQ32" s="656"/>
      <c r="BR32" s="667">
        <v>98.8</v>
      </c>
      <c r="BS32" s="631"/>
      <c r="BT32" s="631"/>
      <c r="BU32" s="631"/>
      <c r="BV32" s="631"/>
      <c r="BW32" s="631"/>
      <c r="BX32" s="616">
        <v>95.7</v>
      </c>
      <c r="BY32" s="631"/>
      <c r="BZ32" s="631"/>
      <c r="CA32" s="631"/>
      <c r="CB32" s="656"/>
      <c r="CD32" s="652"/>
      <c r="CE32" s="653"/>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3"/>
      <c r="DB32" s="643"/>
      <c r="DC32" s="645"/>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3"/>
      <c r="DY32" s="643"/>
      <c r="DZ32" s="643"/>
      <c r="EA32" s="643"/>
      <c r="EB32" s="643"/>
      <c r="EC32" s="644"/>
    </row>
    <row r="33" spans="2:133" ht="11.25" customHeight="1" x14ac:dyDescent="0.2">
      <c r="B33" s="607" t="s">
        <v>305</v>
      </c>
      <c r="C33" s="608"/>
      <c r="D33" s="608"/>
      <c r="E33" s="608"/>
      <c r="F33" s="608"/>
      <c r="G33" s="608"/>
      <c r="H33" s="608"/>
      <c r="I33" s="608"/>
      <c r="J33" s="608"/>
      <c r="K33" s="608"/>
      <c r="L33" s="608"/>
      <c r="M33" s="608"/>
      <c r="N33" s="608"/>
      <c r="O33" s="608"/>
      <c r="P33" s="608"/>
      <c r="Q33" s="609"/>
      <c r="R33" s="610">
        <v>23504</v>
      </c>
      <c r="S33" s="611"/>
      <c r="T33" s="611"/>
      <c r="U33" s="611"/>
      <c r="V33" s="611"/>
      <c r="W33" s="611"/>
      <c r="X33" s="611"/>
      <c r="Y33" s="612"/>
      <c r="Z33" s="613">
        <v>0.1</v>
      </c>
      <c r="AA33" s="613"/>
      <c r="AB33" s="613"/>
      <c r="AC33" s="613"/>
      <c r="AD33" s="614">
        <v>11622</v>
      </c>
      <c r="AE33" s="614"/>
      <c r="AF33" s="614"/>
      <c r="AG33" s="614"/>
      <c r="AH33" s="614"/>
      <c r="AI33" s="614"/>
      <c r="AJ33" s="614"/>
      <c r="AK33" s="614"/>
      <c r="AL33" s="615">
        <v>0.1</v>
      </c>
      <c r="AM33" s="616"/>
      <c r="AN33" s="616"/>
      <c r="AO33" s="617"/>
      <c r="AP33" s="662"/>
      <c r="AQ33" s="663"/>
      <c r="AR33" s="663"/>
      <c r="AS33" s="663"/>
      <c r="AT33" s="666"/>
      <c r="AU33" s="213"/>
      <c r="AV33" s="213"/>
      <c r="AW33" s="213"/>
      <c r="AX33" s="633" t="s">
        <v>306</v>
      </c>
      <c r="AY33" s="634"/>
      <c r="AZ33" s="634"/>
      <c r="BA33" s="634"/>
      <c r="BB33" s="634"/>
      <c r="BC33" s="634"/>
      <c r="BD33" s="634"/>
      <c r="BE33" s="634"/>
      <c r="BF33" s="635"/>
      <c r="BG33" s="668">
        <v>98.5</v>
      </c>
      <c r="BH33" s="669"/>
      <c r="BI33" s="669"/>
      <c r="BJ33" s="669"/>
      <c r="BK33" s="669"/>
      <c r="BL33" s="669"/>
      <c r="BM33" s="670">
        <v>94.6</v>
      </c>
      <c r="BN33" s="669"/>
      <c r="BO33" s="669"/>
      <c r="BP33" s="669"/>
      <c r="BQ33" s="671"/>
      <c r="BR33" s="668">
        <v>98.3</v>
      </c>
      <c r="BS33" s="669"/>
      <c r="BT33" s="669"/>
      <c r="BU33" s="669"/>
      <c r="BV33" s="669"/>
      <c r="BW33" s="669"/>
      <c r="BX33" s="670">
        <v>92.9</v>
      </c>
      <c r="BY33" s="669"/>
      <c r="BZ33" s="669"/>
      <c r="CA33" s="669"/>
      <c r="CB33" s="671"/>
      <c r="CD33" s="607" t="s">
        <v>307</v>
      </c>
      <c r="CE33" s="608"/>
      <c r="CF33" s="608"/>
      <c r="CG33" s="608"/>
      <c r="CH33" s="608"/>
      <c r="CI33" s="608"/>
      <c r="CJ33" s="608"/>
      <c r="CK33" s="608"/>
      <c r="CL33" s="608"/>
      <c r="CM33" s="608"/>
      <c r="CN33" s="608"/>
      <c r="CO33" s="608"/>
      <c r="CP33" s="608"/>
      <c r="CQ33" s="609"/>
      <c r="CR33" s="610">
        <v>10124666</v>
      </c>
      <c r="CS33" s="631"/>
      <c r="CT33" s="631"/>
      <c r="CU33" s="631"/>
      <c r="CV33" s="631"/>
      <c r="CW33" s="631"/>
      <c r="CX33" s="631"/>
      <c r="CY33" s="632"/>
      <c r="CZ33" s="615">
        <v>50.3</v>
      </c>
      <c r="DA33" s="643"/>
      <c r="DB33" s="643"/>
      <c r="DC33" s="645"/>
      <c r="DD33" s="619">
        <v>6471158</v>
      </c>
      <c r="DE33" s="631"/>
      <c r="DF33" s="631"/>
      <c r="DG33" s="631"/>
      <c r="DH33" s="631"/>
      <c r="DI33" s="631"/>
      <c r="DJ33" s="631"/>
      <c r="DK33" s="632"/>
      <c r="DL33" s="619">
        <v>5042017</v>
      </c>
      <c r="DM33" s="631"/>
      <c r="DN33" s="631"/>
      <c r="DO33" s="631"/>
      <c r="DP33" s="631"/>
      <c r="DQ33" s="631"/>
      <c r="DR33" s="631"/>
      <c r="DS33" s="631"/>
      <c r="DT33" s="631"/>
      <c r="DU33" s="631"/>
      <c r="DV33" s="632"/>
      <c r="DW33" s="615">
        <v>44.3</v>
      </c>
      <c r="DX33" s="643"/>
      <c r="DY33" s="643"/>
      <c r="DZ33" s="643"/>
      <c r="EA33" s="643"/>
      <c r="EB33" s="643"/>
      <c r="EC33" s="644"/>
    </row>
    <row r="34" spans="2:133" ht="11.25" customHeight="1" x14ac:dyDescent="0.2">
      <c r="B34" s="607" t="s">
        <v>308</v>
      </c>
      <c r="C34" s="608"/>
      <c r="D34" s="608"/>
      <c r="E34" s="608"/>
      <c r="F34" s="608"/>
      <c r="G34" s="608"/>
      <c r="H34" s="608"/>
      <c r="I34" s="608"/>
      <c r="J34" s="608"/>
      <c r="K34" s="608"/>
      <c r="L34" s="608"/>
      <c r="M34" s="608"/>
      <c r="N34" s="608"/>
      <c r="O34" s="608"/>
      <c r="P34" s="608"/>
      <c r="Q34" s="609"/>
      <c r="R34" s="610">
        <v>1465434</v>
      </c>
      <c r="S34" s="611"/>
      <c r="T34" s="611"/>
      <c r="U34" s="611"/>
      <c r="V34" s="611"/>
      <c r="W34" s="611"/>
      <c r="X34" s="611"/>
      <c r="Y34" s="612"/>
      <c r="Z34" s="613">
        <v>6.9</v>
      </c>
      <c r="AA34" s="613"/>
      <c r="AB34" s="613"/>
      <c r="AC34" s="613"/>
      <c r="AD34" s="614" t="s">
        <v>122</v>
      </c>
      <c r="AE34" s="614"/>
      <c r="AF34" s="614"/>
      <c r="AG34" s="614"/>
      <c r="AH34" s="614"/>
      <c r="AI34" s="614"/>
      <c r="AJ34" s="614"/>
      <c r="AK34" s="614"/>
      <c r="AL34" s="615" t="s">
        <v>122</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309</v>
      </c>
      <c r="CE34" s="608"/>
      <c r="CF34" s="608"/>
      <c r="CG34" s="608"/>
      <c r="CH34" s="608"/>
      <c r="CI34" s="608"/>
      <c r="CJ34" s="608"/>
      <c r="CK34" s="608"/>
      <c r="CL34" s="608"/>
      <c r="CM34" s="608"/>
      <c r="CN34" s="608"/>
      <c r="CO34" s="608"/>
      <c r="CP34" s="608"/>
      <c r="CQ34" s="609"/>
      <c r="CR34" s="610">
        <v>3492178</v>
      </c>
      <c r="CS34" s="611"/>
      <c r="CT34" s="611"/>
      <c r="CU34" s="611"/>
      <c r="CV34" s="611"/>
      <c r="CW34" s="611"/>
      <c r="CX34" s="611"/>
      <c r="CY34" s="612"/>
      <c r="CZ34" s="615">
        <v>17.399999999999999</v>
      </c>
      <c r="DA34" s="643"/>
      <c r="DB34" s="643"/>
      <c r="DC34" s="645"/>
      <c r="DD34" s="619">
        <v>2323944</v>
      </c>
      <c r="DE34" s="611"/>
      <c r="DF34" s="611"/>
      <c r="DG34" s="611"/>
      <c r="DH34" s="611"/>
      <c r="DI34" s="611"/>
      <c r="DJ34" s="611"/>
      <c r="DK34" s="612"/>
      <c r="DL34" s="619">
        <v>1480375</v>
      </c>
      <c r="DM34" s="611"/>
      <c r="DN34" s="611"/>
      <c r="DO34" s="611"/>
      <c r="DP34" s="611"/>
      <c r="DQ34" s="611"/>
      <c r="DR34" s="611"/>
      <c r="DS34" s="611"/>
      <c r="DT34" s="611"/>
      <c r="DU34" s="611"/>
      <c r="DV34" s="612"/>
      <c r="DW34" s="615">
        <v>13</v>
      </c>
      <c r="DX34" s="643"/>
      <c r="DY34" s="643"/>
      <c r="DZ34" s="643"/>
      <c r="EA34" s="643"/>
      <c r="EB34" s="643"/>
      <c r="EC34" s="644"/>
    </row>
    <row r="35" spans="2:133" ht="11.25" customHeight="1" x14ac:dyDescent="0.2">
      <c r="B35" s="607" t="s">
        <v>310</v>
      </c>
      <c r="C35" s="608"/>
      <c r="D35" s="608"/>
      <c r="E35" s="608"/>
      <c r="F35" s="608"/>
      <c r="G35" s="608"/>
      <c r="H35" s="608"/>
      <c r="I35" s="608"/>
      <c r="J35" s="608"/>
      <c r="K35" s="608"/>
      <c r="L35" s="608"/>
      <c r="M35" s="608"/>
      <c r="N35" s="608"/>
      <c r="O35" s="608"/>
      <c r="P35" s="608"/>
      <c r="Q35" s="609"/>
      <c r="R35" s="610">
        <v>2268390</v>
      </c>
      <c r="S35" s="611"/>
      <c r="T35" s="611"/>
      <c r="U35" s="611"/>
      <c r="V35" s="611"/>
      <c r="W35" s="611"/>
      <c r="X35" s="611"/>
      <c r="Y35" s="612"/>
      <c r="Z35" s="613">
        <v>10.6</v>
      </c>
      <c r="AA35" s="613"/>
      <c r="AB35" s="613"/>
      <c r="AC35" s="613"/>
      <c r="AD35" s="614" t="s">
        <v>122</v>
      </c>
      <c r="AE35" s="614"/>
      <c r="AF35" s="614"/>
      <c r="AG35" s="614"/>
      <c r="AH35" s="614"/>
      <c r="AI35" s="614"/>
      <c r="AJ35" s="614"/>
      <c r="AK35" s="614"/>
      <c r="AL35" s="615" t="s">
        <v>122</v>
      </c>
      <c r="AM35" s="616"/>
      <c r="AN35" s="616"/>
      <c r="AO35" s="617"/>
      <c r="AP35" s="216"/>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39643</v>
      </c>
      <c r="CS35" s="631"/>
      <c r="CT35" s="631"/>
      <c r="CU35" s="631"/>
      <c r="CV35" s="631"/>
      <c r="CW35" s="631"/>
      <c r="CX35" s="631"/>
      <c r="CY35" s="632"/>
      <c r="CZ35" s="615">
        <v>0.2</v>
      </c>
      <c r="DA35" s="643"/>
      <c r="DB35" s="643"/>
      <c r="DC35" s="645"/>
      <c r="DD35" s="619">
        <v>38793</v>
      </c>
      <c r="DE35" s="631"/>
      <c r="DF35" s="631"/>
      <c r="DG35" s="631"/>
      <c r="DH35" s="631"/>
      <c r="DI35" s="631"/>
      <c r="DJ35" s="631"/>
      <c r="DK35" s="632"/>
      <c r="DL35" s="619">
        <v>38558</v>
      </c>
      <c r="DM35" s="631"/>
      <c r="DN35" s="631"/>
      <c r="DO35" s="631"/>
      <c r="DP35" s="631"/>
      <c r="DQ35" s="631"/>
      <c r="DR35" s="631"/>
      <c r="DS35" s="631"/>
      <c r="DT35" s="631"/>
      <c r="DU35" s="631"/>
      <c r="DV35" s="632"/>
      <c r="DW35" s="615">
        <v>0.3</v>
      </c>
      <c r="DX35" s="643"/>
      <c r="DY35" s="643"/>
      <c r="DZ35" s="643"/>
      <c r="EA35" s="643"/>
      <c r="EB35" s="643"/>
      <c r="EC35" s="644"/>
    </row>
    <row r="36" spans="2:133" ht="11.25" customHeight="1" x14ac:dyDescent="0.2">
      <c r="B36" s="607" t="s">
        <v>314</v>
      </c>
      <c r="C36" s="608"/>
      <c r="D36" s="608"/>
      <c r="E36" s="608"/>
      <c r="F36" s="608"/>
      <c r="G36" s="608"/>
      <c r="H36" s="608"/>
      <c r="I36" s="608"/>
      <c r="J36" s="608"/>
      <c r="K36" s="608"/>
      <c r="L36" s="608"/>
      <c r="M36" s="608"/>
      <c r="N36" s="608"/>
      <c r="O36" s="608"/>
      <c r="P36" s="608"/>
      <c r="Q36" s="609"/>
      <c r="R36" s="610">
        <v>463125</v>
      </c>
      <c r="S36" s="611"/>
      <c r="T36" s="611"/>
      <c r="U36" s="611"/>
      <c r="V36" s="611"/>
      <c r="W36" s="611"/>
      <c r="X36" s="611"/>
      <c r="Y36" s="612"/>
      <c r="Z36" s="613">
        <v>2.2000000000000002</v>
      </c>
      <c r="AA36" s="613"/>
      <c r="AB36" s="613"/>
      <c r="AC36" s="613"/>
      <c r="AD36" s="614" t="s">
        <v>122</v>
      </c>
      <c r="AE36" s="614"/>
      <c r="AF36" s="614"/>
      <c r="AG36" s="614"/>
      <c r="AH36" s="614"/>
      <c r="AI36" s="614"/>
      <c r="AJ36" s="614"/>
      <c r="AK36" s="614"/>
      <c r="AL36" s="615" t="s">
        <v>122</v>
      </c>
      <c r="AM36" s="616"/>
      <c r="AN36" s="616"/>
      <c r="AO36" s="617"/>
      <c r="AP36" s="216"/>
      <c r="AQ36" s="676" t="s">
        <v>315</v>
      </c>
      <c r="AR36" s="677"/>
      <c r="AS36" s="677"/>
      <c r="AT36" s="677"/>
      <c r="AU36" s="677"/>
      <c r="AV36" s="677"/>
      <c r="AW36" s="677"/>
      <c r="AX36" s="677"/>
      <c r="AY36" s="678"/>
      <c r="AZ36" s="599">
        <v>2350283</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162126</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3228325</v>
      </c>
      <c r="CS36" s="611"/>
      <c r="CT36" s="611"/>
      <c r="CU36" s="611"/>
      <c r="CV36" s="611"/>
      <c r="CW36" s="611"/>
      <c r="CX36" s="611"/>
      <c r="CY36" s="612"/>
      <c r="CZ36" s="615">
        <v>16.100000000000001</v>
      </c>
      <c r="DA36" s="643"/>
      <c r="DB36" s="643"/>
      <c r="DC36" s="645"/>
      <c r="DD36" s="619">
        <v>2616432</v>
      </c>
      <c r="DE36" s="611"/>
      <c r="DF36" s="611"/>
      <c r="DG36" s="611"/>
      <c r="DH36" s="611"/>
      <c r="DI36" s="611"/>
      <c r="DJ36" s="611"/>
      <c r="DK36" s="612"/>
      <c r="DL36" s="619">
        <v>2150778</v>
      </c>
      <c r="DM36" s="611"/>
      <c r="DN36" s="611"/>
      <c r="DO36" s="611"/>
      <c r="DP36" s="611"/>
      <c r="DQ36" s="611"/>
      <c r="DR36" s="611"/>
      <c r="DS36" s="611"/>
      <c r="DT36" s="611"/>
      <c r="DU36" s="611"/>
      <c r="DV36" s="612"/>
      <c r="DW36" s="615">
        <v>18.899999999999999</v>
      </c>
      <c r="DX36" s="643"/>
      <c r="DY36" s="643"/>
      <c r="DZ36" s="643"/>
      <c r="EA36" s="643"/>
      <c r="EB36" s="643"/>
      <c r="EC36" s="644"/>
    </row>
    <row r="37" spans="2:133" ht="11.25" customHeight="1" x14ac:dyDescent="0.2">
      <c r="B37" s="607" t="s">
        <v>318</v>
      </c>
      <c r="C37" s="608"/>
      <c r="D37" s="608"/>
      <c r="E37" s="608"/>
      <c r="F37" s="608"/>
      <c r="G37" s="608"/>
      <c r="H37" s="608"/>
      <c r="I37" s="608"/>
      <c r="J37" s="608"/>
      <c r="K37" s="608"/>
      <c r="L37" s="608"/>
      <c r="M37" s="608"/>
      <c r="N37" s="608"/>
      <c r="O37" s="608"/>
      <c r="P37" s="608"/>
      <c r="Q37" s="609"/>
      <c r="R37" s="610">
        <v>348749</v>
      </c>
      <c r="S37" s="611"/>
      <c r="T37" s="611"/>
      <c r="U37" s="611"/>
      <c r="V37" s="611"/>
      <c r="W37" s="611"/>
      <c r="X37" s="611"/>
      <c r="Y37" s="612"/>
      <c r="Z37" s="613">
        <v>1.6</v>
      </c>
      <c r="AA37" s="613"/>
      <c r="AB37" s="613"/>
      <c r="AC37" s="613"/>
      <c r="AD37" s="614">
        <v>4675</v>
      </c>
      <c r="AE37" s="614"/>
      <c r="AF37" s="614"/>
      <c r="AG37" s="614"/>
      <c r="AH37" s="614"/>
      <c r="AI37" s="614"/>
      <c r="AJ37" s="614"/>
      <c r="AK37" s="614"/>
      <c r="AL37" s="615">
        <v>0</v>
      </c>
      <c r="AM37" s="616"/>
      <c r="AN37" s="616"/>
      <c r="AO37" s="617"/>
      <c r="AQ37" s="673" t="s">
        <v>319</v>
      </c>
      <c r="AR37" s="674"/>
      <c r="AS37" s="674"/>
      <c r="AT37" s="674"/>
      <c r="AU37" s="674"/>
      <c r="AV37" s="674"/>
      <c r="AW37" s="674"/>
      <c r="AX37" s="674"/>
      <c r="AY37" s="675"/>
      <c r="AZ37" s="610">
        <v>480942</v>
      </c>
      <c r="BA37" s="611"/>
      <c r="BB37" s="611"/>
      <c r="BC37" s="611"/>
      <c r="BD37" s="631"/>
      <c r="BE37" s="631"/>
      <c r="BF37" s="656"/>
      <c r="BG37" s="607" t="s">
        <v>320</v>
      </c>
      <c r="BH37" s="608"/>
      <c r="BI37" s="608"/>
      <c r="BJ37" s="608"/>
      <c r="BK37" s="608"/>
      <c r="BL37" s="608"/>
      <c r="BM37" s="608"/>
      <c r="BN37" s="608"/>
      <c r="BO37" s="608"/>
      <c r="BP37" s="608"/>
      <c r="BQ37" s="608"/>
      <c r="BR37" s="608"/>
      <c r="BS37" s="608"/>
      <c r="BT37" s="608"/>
      <c r="BU37" s="609"/>
      <c r="BV37" s="610">
        <v>157848</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1108783</v>
      </c>
      <c r="CS37" s="631"/>
      <c r="CT37" s="631"/>
      <c r="CU37" s="631"/>
      <c r="CV37" s="631"/>
      <c r="CW37" s="631"/>
      <c r="CX37" s="631"/>
      <c r="CY37" s="632"/>
      <c r="CZ37" s="615">
        <v>5.5</v>
      </c>
      <c r="DA37" s="643"/>
      <c r="DB37" s="643"/>
      <c r="DC37" s="645"/>
      <c r="DD37" s="619">
        <v>1108783</v>
      </c>
      <c r="DE37" s="631"/>
      <c r="DF37" s="631"/>
      <c r="DG37" s="631"/>
      <c r="DH37" s="631"/>
      <c r="DI37" s="631"/>
      <c r="DJ37" s="631"/>
      <c r="DK37" s="632"/>
      <c r="DL37" s="619">
        <v>1108687</v>
      </c>
      <c r="DM37" s="631"/>
      <c r="DN37" s="631"/>
      <c r="DO37" s="631"/>
      <c r="DP37" s="631"/>
      <c r="DQ37" s="631"/>
      <c r="DR37" s="631"/>
      <c r="DS37" s="631"/>
      <c r="DT37" s="631"/>
      <c r="DU37" s="631"/>
      <c r="DV37" s="632"/>
      <c r="DW37" s="615">
        <v>9.6999999999999993</v>
      </c>
      <c r="DX37" s="643"/>
      <c r="DY37" s="643"/>
      <c r="DZ37" s="643"/>
      <c r="EA37" s="643"/>
      <c r="EB37" s="643"/>
      <c r="EC37" s="644"/>
    </row>
    <row r="38" spans="2:133" ht="11.25" customHeight="1" x14ac:dyDescent="0.2">
      <c r="B38" s="607" t="s">
        <v>322</v>
      </c>
      <c r="C38" s="608"/>
      <c r="D38" s="608"/>
      <c r="E38" s="608"/>
      <c r="F38" s="608"/>
      <c r="G38" s="608"/>
      <c r="H38" s="608"/>
      <c r="I38" s="608"/>
      <c r="J38" s="608"/>
      <c r="K38" s="608"/>
      <c r="L38" s="608"/>
      <c r="M38" s="608"/>
      <c r="N38" s="608"/>
      <c r="O38" s="608"/>
      <c r="P38" s="608"/>
      <c r="Q38" s="609"/>
      <c r="R38" s="610">
        <v>690300</v>
      </c>
      <c r="S38" s="611"/>
      <c r="T38" s="611"/>
      <c r="U38" s="611"/>
      <c r="V38" s="611"/>
      <c r="W38" s="611"/>
      <c r="X38" s="611"/>
      <c r="Y38" s="612"/>
      <c r="Z38" s="613">
        <v>3.2</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112247</v>
      </c>
      <c r="BA38" s="611"/>
      <c r="BB38" s="611"/>
      <c r="BC38" s="611"/>
      <c r="BD38" s="631"/>
      <c r="BE38" s="631"/>
      <c r="BF38" s="656"/>
      <c r="BG38" s="607" t="s">
        <v>324</v>
      </c>
      <c r="BH38" s="608"/>
      <c r="BI38" s="608"/>
      <c r="BJ38" s="608"/>
      <c r="BK38" s="608"/>
      <c r="BL38" s="608"/>
      <c r="BM38" s="608"/>
      <c r="BN38" s="608"/>
      <c r="BO38" s="608"/>
      <c r="BP38" s="608"/>
      <c r="BQ38" s="608"/>
      <c r="BR38" s="608"/>
      <c r="BS38" s="608"/>
      <c r="BT38" s="608"/>
      <c r="BU38" s="609"/>
      <c r="BV38" s="610">
        <v>6371</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1757094</v>
      </c>
      <c r="CS38" s="611"/>
      <c r="CT38" s="611"/>
      <c r="CU38" s="611"/>
      <c r="CV38" s="611"/>
      <c r="CW38" s="611"/>
      <c r="CX38" s="611"/>
      <c r="CY38" s="612"/>
      <c r="CZ38" s="615">
        <v>8.6999999999999993</v>
      </c>
      <c r="DA38" s="643"/>
      <c r="DB38" s="643"/>
      <c r="DC38" s="645"/>
      <c r="DD38" s="619">
        <v>1385387</v>
      </c>
      <c r="DE38" s="611"/>
      <c r="DF38" s="611"/>
      <c r="DG38" s="611"/>
      <c r="DH38" s="611"/>
      <c r="DI38" s="611"/>
      <c r="DJ38" s="611"/>
      <c r="DK38" s="612"/>
      <c r="DL38" s="619">
        <v>1372306</v>
      </c>
      <c r="DM38" s="611"/>
      <c r="DN38" s="611"/>
      <c r="DO38" s="611"/>
      <c r="DP38" s="611"/>
      <c r="DQ38" s="611"/>
      <c r="DR38" s="611"/>
      <c r="DS38" s="611"/>
      <c r="DT38" s="611"/>
      <c r="DU38" s="611"/>
      <c r="DV38" s="612"/>
      <c r="DW38" s="615">
        <v>12.1</v>
      </c>
      <c r="DX38" s="643"/>
      <c r="DY38" s="643"/>
      <c r="DZ38" s="643"/>
      <c r="EA38" s="643"/>
      <c r="EB38" s="643"/>
      <c r="EC38" s="644"/>
    </row>
    <row r="39" spans="2:133" ht="11.25" customHeight="1" x14ac:dyDescent="0.2">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t="s">
        <v>122</v>
      </c>
      <c r="BA39" s="611"/>
      <c r="BB39" s="611"/>
      <c r="BC39" s="611"/>
      <c r="BD39" s="631"/>
      <c r="BE39" s="631"/>
      <c r="BF39" s="656"/>
      <c r="BG39" s="607" t="s">
        <v>328</v>
      </c>
      <c r="BH39" s="608"/>
      <c r="BI39" s="608"/>
      <c r="BJ39" s="608"/>
      <c r="BK39" s="608"/>
      <c r="BL39" s="608"/>
      <c r="BM39" s="608"/>
      <c r="BN39" s="608"/>
      <c r="BO39" s="608"/>
      <c r="BP39" s="608"/>
      <c r="BQ39" s="608"/>
      <c r="BR39" s="608"/>
      <c r="BS39" s="608"/>
      <c r="BT39" s="608"/>
      <c r="BU39" s="609"/>
      <c r="BV39" s="610">
        <v>9604</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1588546</v>
      </c>
      <c r="CS39" s="631"/>
      <c r="CT39" s="631"/>
      <c r="CU39" s="631"/>
      <c r="CV39" s="631"/>
      <c r="CW39" s="631"/>
      <c r="CX39" s="631"/>
      <c r="CY39" s="632"/>
      <c r="CZ39" s="615">
        <v>7.9</v>
      </c>
      <c r="DA39" s="643"/>
      <c r="DB39" s="643"/>
      <c r="DC39" s="645"/>
      <c r="DD39" s="619">
        <v>106602</v>
      </c>
      <c r="DE39" s="631"/>
      <c r="DF39" s="631"/>
      <c r="DG39" s="631"/>
      <c r="DH39" s="631"/>
      <c r="DI39" s="631"/>
      <c r="DJ39" s="631"/>
      <c r="DK39" s="632"/>
      <c r="DL39" s="619" t="s">
        <v>122</v>
      </c>
      <c r="DM39" s="631"/>
      <c r="DN39" s="631"/>
      <c r="DO39" s="631"/>
      <c r="DP39" s="631"/>
      <c r="DQ39" s="631"/>
      <c r="DR39" s="631"/>
      <c r="DS39" s="631"/>
      <c r="DT39" s="631"/>
      <c r="DU39" s="631"/>
      <c r="DV39" s="632"/>
      <c r="DW39" s="615" t="s">
        <v>122</v>
      </c>
      <c r="DX39" s="643"/>
      <c r="DY39" s="643"/>
      <c r="DZ39" s="643"/>
      <c r="EA39" s="643"/>
      <c r="EB39" s="643"/>
      <c r="EC39" s="644"/>
    </row>
    <row r="40" spans="2:133" ht="11.25" customHeight="1" x14ac:dyDescent="0.2">
      <c r="B40" s="607" t="s">
        <v>330</v>
      </c>
      <c r="C40" s="608"/>
      <c r="D40" s="608"/>
      <c r="E40" s="608"/>
      <c r="F40" s="608"/>
      <c r="G40" s="608"/>
      <c r="H40" s="608"/>
      <c r="I40" s="608"/>
      <c r="J40" s="608"/>
      <c r="K40" s="608"/>
      <c r="L40" s="608"/>
      <c r="M40" s="608"/>
      <c r="N40" s="608"/>
      <c r="O40" s="608"/>
      <c r="P40" s="608"/>
      <c r="Q40" s="609"/>
      <c r="R40" s="610">
        <v>66900</v>
      </c>
      <c r="S40" s="611"/>
      <c r="T40" s="611"/>
      <c r="U40" s="611"/>
      <c r="V40" s="611"/>
      <c r="W40" s="611"/>
      <c r="X40" s="611"/>
      <c r="Y40" s="612"/>
      <c r="Z40" s="613">
        <v>0.3</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t="s">
        <v>122</v>
      </c>
      <c r="BA40" s="611"/>
      <c r="BB40" s="611"/>
      <c r="BC40" s="611"/>
      <c r="BD40" s="631"/>
      <c r="BE40" s="631"/>
      <c r="BF40" s="656"/>
      <c r="BG40" s="660" t="s">
        <v>332</v>
      </c>
      <c r="BH40" s="661"/>
      <c r="BI40" s="661"/>
      <c r="BJ40" s="661"/>
      <c r="BK40" s="661"/>
      <c r="BL40" s="217"/>
      <c r="BM40" s="608" t="s">
        <v>333</v>
      </c>
      <c r="BN40" s="608"/>
      <c r="BO40" s="608"/>
      <c r="BP40" s="608"/>
      <c r="BQ40" s="608"/>
      <c r="BR40" s="608"/>
      <c r="BS40" s="608"/>
      <c r="BT40" s="608"/>
      <c r="BU40" s="609"/>
      <c r="BV40" s="610">
        <v>93</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18880</v>
      </c>
      <c r="CS40" s="611"/>
      <c r="CT40" s="611"/>
      <c r="CU40" s="611"/>
      <c r="CV40" s="611"/>
      <c r="CW40" s="611"/>
      <c r="CX40" s="611"/>
      <c r="CY40" s="612"/>
      <c r="CZ40" s="615">
        <v>0.1</v>
      </c>
      <c r="DA40" s="643"/>
      <c r="DB40" s="643"/>
      <c r="DC40" s="645"/>
      <c r="DD40" s="619" t="s">
        <v>122</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3"/>
      <c r="DY40" s="643"/>
      <c r="DZ40" s="643"/>
      <c r="EA40" s="643"/>
      <c r="EB40" s="643"/>
      <c r="EC40" s="644"/>
    </row>
    <row r="41" spans="2:133" ht="11.25" customHeight="1" x14ac:dyDescent="0.2">
      <c r="B41" s="633" t="s">
        <v>335</v>
      </c>
      <c r="C41" s="634"/>
      <c r="D41" s="634"/>
      <c r="E41" s="634"/>
      <c r="F41" s="634"/>
      <c r="G41" s="634"/>
      <c r="H41" s="634"/>
      <c r="I41" s="634"/>
      <c r="J41" s="634"/>
      <c r="K41" s="634"/>
      <c r="L41" s="634"/>
      <c r="M41" s="634"/>
      <c r="N41" s="634"/>
      <c r="O41" s="634"/>
      <c r="P41" s="634"/>
      <c r="Q41" s="635"/>
      <c r="R41" s="682">
        <v>21362541</v>
      </c>
      <c r="S41" s="683"/>
      <c r="T41" s="683"/>
      <c r="U41" s="683"/>
      <c r="V41" s="683"/>
      <c r="W41" s="683"/>
      <c r="X41" s="683"/>
      <c r="Y41" s="687"/>
      <c r="Z41" s="688">
        <v>100</v>
      </c>
      <c r="AA41" s="688"/>
      <c r="AB41" s="688"/>
      <c r="AC41" s="688"/>
      <c r="AD41" s="689">
        <v>11320555</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349428</v>
      </c>
      <c r="BA41" s="611"/>
      <c r="BB41" s="611"/>
      <c r="BC41" s="611"/>
      <c r="BD41" s="631"/>
      <c r="BE41" s="631"/>
      <c r="BF41" s="656"/>
      <c r="BG41" s="660"/>
      <c r="BH41" s="661"/>
      <c r="BI41" s="661"/>
      <c r="BJ41" s="661"/>
      <c r="BK41" s="661"/>
      <c r="BL41" s="217"/>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31"/>
      <c r="CT41" s="631"/>
      <c r="CU41" s="631"/>
      <c r="CV41" s="631"/>
      <c r="CW41" s="631"/>
      <c r="CX41" s="631"/>
      <c r="CY41" s="632"/>
      <c r="CZ41" s="615" t="s">
        <v>122</v>
      </c>
      <c r="DA41" s="643"/>
      <c r="DB41" s="643"/>
      <c r="DC41" s="645"/>
      <c r="DD41" s="619" t="s">
        <v>122</v>
      </c>
      <c r="DE41" s="631"/>
      <c r="DF41" s="631"/>
      <c r="DG41" s="631"/>
      <c r="DH41" s="631"/>
      <c r="DI41" s="631"/>
      <c r="DJ41" s="631"/>
      <c r="DK41" s="632"/>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339</v>
      </c>
      <c r="AR42" s="680"/>
      <c r="AS42" s="680"/>
      <c r="AT42" s="680"/>
      <c r="AU42" s="680"/>
      <c r="AV42" s="680"/>
      <c r="AW42" s="680"/>
      <c r="AX42" s="680"/>
      <c r="AY42" s="681"/>
      <c r="AZ42" s="682">
        <v>1407666</v>
      </c>
      <c r="BA42" s="683"/>
      <c r="BB42" s="683"/>
      <c r="BC42" s="683"/>
      <c r="BD42" s="669"/>
      <c r="BE42" s="669"/>
      <c r="BF42" s="671"/>
      <c r="BG42" s="662"/>
      <c r="BH42" s="663"/>
      <c r="BI42" s="663"/>
      <c r="BJ42" s="663"/>
      <c r="BK42" s="663"/>
      <c r="BL42" s="218"/>
      <c r="BM42" s="634" t="s">
        <v>340</v>
      </c>
      <c r="BN42" s="634"/>
      <c r="BO42" s="634"/>
      <c r="BP42" s="634"/>
      <c r="BQ42" s="634"/>
      <c r="BR42" s="634"/>
      <c r="BS42" s="634"/>
      <c r="BT42" s="634"/>
      <c r="BU42" s="635"/>
      <c r="BV42" s="682">
        <v>375</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1659424</v>
      </c>
      <c r="CS42" s="631"/>
      <c r="CT42" s="631"/>
      <c r="CU42" s="631"/>
      <c r="CV42" s="631"/>
      <c r="CW42" s="631"/>
      <c r="CX42" s="631"/>
      <c r="CY42" s="632"/>
      <c r="CZ42" s="615">
        <v>8.3000000000000007</v>
      </c>
      <c r="DA42" s="643"/>
      <c r="DB42" s="643"/>
      <c r="DC42" s="645"/>
      <c r="DD42" s="619">
        <v>340067</v>
      </c>
      <c r="DE42" s="631"/>
      <c r="DF42" s="631"/>
      <c r="DG42" s="631"/>
      <c r="DH42" s="631"/>
      <c r="DI42" s="631"/>
      <c r="DJ42" s="631"/>
      <c r="DK42" s="632"/>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342</v>
      </c>
      <c r="CD43" s="607" t="s">
        <v>343</v>
      </c>
      <c r="CE43" s="608"/>
      <c r="CF43" s="608"/>
      <c r="CG43" s="608"/>
      <c r="CH43" s="608"/>
      <c r="CI43" s="608"/>
      <c r="CJ43" s="608"/>
      <c r="CK43" s="608"/>
      <c r="CL43" s="608"/>
      <c r="CM43" s="608"/>
      <c r="CN43" s="608"/>
      <c r="CO43" s="608"/>
      <c r="CP43" s="608"/>
      <c r="CQ43" s="609"/>
      <c r="CR43" s="610">
        <v>26077</v>
      </c>
      <c r="CS43" s="631"/>
      <c r="CT43" s="631"/>
      <c r="CU43" s="631"/>
      <c r="CV43" s="631"/>
      <c r="CW43" s="631"/>
      <c r="CX43" s="631"/>
      <c r="CY43" s="632"/>
      <c r="CZ43" s="615">
        <v>0.1</v>
      </c>
      <c r="DA43" s="643"/>
      <c r="DB43" s="643"/>
      <c r="DC43" s="645"/>
      <c r="DD43" s="619">
        <v>26077</v>
      </c>
      <c r="DE43" s="631"/>
      <c r="DF43" s="631"/>
      <c r="DG43" s="631"/>
      <c r="DH43" s="631"/>
      <c r="DI43" s="631"/>
      <c r="DJ43" s="631"/>
      <c r="DK43" s="632"/>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292</v>
      </c>
      <c r="CE44" s="649"/>
      <c r="CF44" s="607" t="s">
        <v>345</v>
      </c>
      <c r="CG44" s="608"/>
      <c r="CH44" s="608"/>
      <c r="CI44" s="608"/>
      <c r="CJ44" s="608"/>
      <c r="CK44" s="608"/>
      <c r="CL44" s="608"/>
      <c r="CM44" s="608"/>
      <c r="CN44" s="608"/>
      <c r="CO44" s="608"/>
      <c r="CP44" s="608"/>
      <c r="CQ44" s="609"/>
      <c r="CR44" s="610">
        <v>1553333</v>
      </c>
      <c r="CS44" s="611"/>
      <c r="CT44" s="611"/>
      <c r="CU44" s="611"/>
      <c r="CV44" s="611"/>
      <c r="CW44" s="611"/>
      <c r="CX44" s="611"/>
      <c r="CY44" s="612"/>
      <c r="CZ44" s="615">
        <v>7.7</v>
      </c>
      <c r="DA44" s="616"/>
      <c r="DB44" s="616"/>
      <c r="DC44" s="622"/>
      <c r="DD44" s="619">
        <v>303368</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347</v>
      </c>
      <c r="CG45" s="608"/>
      <c r="CH45" s="608"/>
      <c r="CI45" s="608"/>
      <c r="CJ45" s="608"/>
      <c r="CK45" s="608"/>
      <c r="CL45" s="608"/>
      <c r="CM45" s="608"/>
      <c r="CN45" s="608"/>
      <c r="CO45" s="608"/>
      <c r="CP45" s="608"/>
      <c r="CQ45" s="609"/>
      <c r="CR45" s="610">
        <v>492612</v>
      </c>
      <c r="CS45" s="631"/>
      <c r="CT45" s="631"/>
      <c r="CU45" s="631"/>
      <c r="CV45" s="631"/>
      <c r="CW45" s="631"/>
      <c r="CX45" s="631"/>
      <c r="CY45" s="632"/>
      <c r="CZ45" s="615">
        <v>2.4</v>
      </c>
      <c r="DA45" s="643"/>
      <c r="DB45" s="643"/>
      <c r="DC45" s="645"/>
      <c r="DD45" s="619">
        <v>57052</v>
      </c>
      <c r="DE45" s="631"/>
      <c r="DF45" s="631"/>
      <c r="DG45" s="631"/>
      <c r="DH45" s="631"/>
      <c r="DI45" s="631"/>
      <c r="DJ45" s="631"/>
      <c r="DK45" s="632"/>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50"/>
      <c r="CE46" s="651"/>
      <c r="CF46" s="607" t="s">
        <v>348</v>
      </c>
      <c r="CG46" s="608"/>
      <c r="CH46" s="608"/>
      <c r="CI46" s="608"/>
      <c r="CJ46" s="608"/>
      <c r="CK46" s="608"/>
      <c r="CL46" s="608"/>
      <c r="CM46" s="608"/>
      <c r="CN46" s="608"/>
      <c r="CO46" s="608"/>
      <c r="CP46" s="608"/>
      <c r="CQ46" s="609"/>
      <c r="CR46" s="610">
        <v>1008437</v>
      </c>
      <c r="CS46" s="611"/>
      <c r="CT46" s="611"/>
      <c r="CU46" s="611"/>
      <c r="CV46" s="611"/>
      <c r="CW46" s="611"/>
      <c r="CX46" s="611"/>
      <c r="CY46" s="612"/>
      <c r="CZ46" s="615">
        <v>5</v>
      </c>
      <c r="DA46" s="616"/>
      <c r="DB46" s="616"/>
      <c r="DC46" s="622"/>
      <c r="DD46" s="619">
        <v>241393</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50"/>
      <c r="CE47" s="651"/>
      <c r="CF47" s="607" t="s">
        <v>349</v>
      </c>
      <c r="CG47" s="608"/>
      <c r="CH47" s="608"/>
      <c r="CI47" s="608"/>
      <c r="CJ47" s="608"/>
      <c r="CK47" s="608"/>
      <c r="CL47" s="608"/>
      <c r="CM47" s="608"/>
      <c r="CN47" s="608"/>
      <c r="CO47" s="608"/>
      <c r="CP47" s="608"/>
      <c r="CQ47" s="609"/>
      <c r="CR47" s="610">
        <v>106091</v>
      </c>
      <c r="CS47" s="631"/>
      <c r="CT47" s="631"/>
      <c r="CU47" s="631"/>
      <c r="CV47" s="631"/>
      <c r="CW47" s="631"/>
      <c r="CX47" s="631"/>
      <c r="CY47" s="632"/>
      <c r="CZ47" s="615">
        <v>0.5</v>
      </c>
      <c r="DA47" s="643"/>
      <c r="DB47" s="643"/>
      <c r="DC47" s="645"/>
      <c r="DD47" s="619">
        <v>36699</v>
      </c>
      <c r="DE47" s="631"/>
      <c r="DF47" s="631"/>
      <c r="DG47" s="631"/>
      <c r="DH47" s="631"/>
      <c r="DI47" s="631"/>
      <c r="DJ47" s="631"/>
      <c r="DK47" s="632"/>
      <c r="DL47" s="693"/>
      <c r="DM47" s="694"/>
      <c r="DN47" s="694"/>
      <c r="DO47" s="694"/>
      <c r="DP47" s="694"/>
      <c r="DQ47" s="694"/>
      <c r="DR47" s="694"/>
      <c r="DS47" s="694"/>
      <c r="DT47" s="694"/>
      <c r="DU47" s="694"/>
      <c r="DV47" s="695"/>
      <c r="DW47" s="684"/>
      <c r="DX47" s="685"/>
      <c r="DY47" s="685"/>
      <c r="DZ47" s="685"/>
      <c r="EA47" s="685"/>
      <c r="EB47" s="685"/>
      <c r="EC47" s="686"/>
    </row>
    <row r="48" spans="2:133" ht="10.8" x14ac:dyDescent="0.2">
      <c r="B48" s="219"/>
      <c r="CD48" s="652"/>
      <c r="CE48" s="653"/>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3" t="s">
        <v>351</v>
      </c>
      <c r="CE49" s="634"/>
      <c r="CF49" s="634"/>
      <c r="CG49" s="634"/>
      <c r="CH49" s="634"/>
      <c r="CI49" s="634"/>
      <c r="CJ49" s="634"/>
      <c r="CK49" s="634"/>
      <c r="CL49" s="634"/>
      <c r="CM49" s="634"/>
      <c r="CN49" s="634"/>
      <c r="CO49" s="634"/>
      <c r="CP49" s="634"/>
      <c r="CQ49" s="635"/>
      <c r="CR49" s="682">
        <v>20108946</v>
      </c>
      <c r="CS49" s="669"/>
      <c r="CT49" s="669"/>
      <c r="CU49" s="669"/>
      <c r="CV49" s="669"/>
      <c r="CW49" s="669"/>
      <c r="CX49" s="669"/>
      <c r="CY49" s="698"/>
      <c r="CZ49" s="690">
        <v>100</v>
      </c>
      <c r="DA49" s="699"/>
      <c r="DB49" s="699"/>
      <c r="DC49" s="700"/>
      <c r="DD49" s="701">
        <v>12897932</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pWBGethOG3zAoGza1L8yGawYl/6nIlTRGfePAP8dr1IP124gI4xEINKDhuzazDtPhM65snVn9kT3jql7aBk9Dw==" saltValue="c4yKUtHRHq1z217rtdkIL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2">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8"/>
    </row>
    <row r="6" spans="1:131" s="229"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2">
      <c r="A7" s="230">
        <v>1</v>
      </c>
      <c r="B7" s="736" t="s">
        <v>374</v>
      </c>
      <c r="C7" s="737"/>
      <c r="D7" s="737"/>
      <c r="E7" s="737"/>
      <c r="F7" s="737"/>
      <c r="G7" s="737"/>
      <c r="H7" s="737"/>
      <c r="I7" s="737"/>
      <c r="J7" s="737"/>
      <c r="K7" s="737"/>
      <c r="L7" s="737"/>
      <c r="M7" s="737"/>
      <c r="N7" s="737"/>
      <c r="O7" s="737"/>
      <c r="P7" s="738"/>
      <c r="Q7" s="739">
        <v>21388</v>
      </c>
      <c r="R7" s="740"/>
      <c r="S7" s="740"/>
      <c r="T7" s="740"/>
      <c r="U7" s="740"/>
      <c r="V7" s="740">
        <v>20134</v>
      </c>
      <c r="W7" s="740"/>
      <c r="X7" s="740"/>
      <c r="Y7" s="740"/>
      <c r="Z7" s="740"/>
      <c r="AA7" s="740">
        <v>1254</v>
      </c>
      <c r="AB7" s="740"/>
      <c r="AC7" s="740"/>
      <c r="AD7" s="740"/>
      <c r="AE7" s="741"/>
      <c r="AF7" s="742">
        <v>900</v>
      </c>
      <c r="AG7" s="743"/>
      <c r="AH7" s="743"/>
      <c r="AI7" s="743"/>
      <c r="AJ7" s="744"/>
      <c r="AK7" s="745">
        <v>2268</v>
      </c>
      <c r="AL7" s="746"/>
      <c r="AM7" s="746"/>
      <c r="AN7" s="746"/>
      <c r="AO7" s="746"/>
      <c r="AP7" s="746">
        <v>14855</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c r="BT7" s="734"/>
      <c r="BU7" s="734"/>
      <c r="BV7" s="734"/>
      <c r="BW7" s="734"/>
      <c r="BX7" s="734"/>
      <c r="BY7" s="734"/>
      <c r="BZ7" s="734"/>
      <c r="CA7" s="734"/>
      <c r="CB7" s="734"/>
      <c r="CC7" s="734"/>
      <c r="CD7" s="734"/>
      <c r="CE7" s="734"/>
      <c r="CF7" s="734"/>
      <c r="CG7" s="749"/>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8"/>
    </row>
    <row r="8" spans="1:131" s="229" customFormat="1" ht="26.25" customHeight="1" x14ac:dyDescent="0.2">
      <c r="A8" s="232">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8"/>
    </row>
    <row r="9" spans="1:131" s="229" customFormat="1" ht="26.25" customHeight="1" x14ac:dyDescent="0.2">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2">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2">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2">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2">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2">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2">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2">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2">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2">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2">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2">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5">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2">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5">
      <c r="A23" s="234" t="s">
        <v>376</v>
      </c>
      <c r="B23" s="776" t="s">
        <v>377</v>
      </c>
      <c r="C23" s="777"/>
      <c r="D23" s="777"/>
      <c r="E23" s="777"/>
      <c r="F23" s="777"/>
      <c r="G23" s="777"/>
      <c r="H23" s="777"/>
      <c r="I23" s="777"/>
      <c r="J23" s="777"/>
      <c r="K23" s="777"/>
      <c r="L23" s="777"/>
      <c r="M23" s="777"/>
      <c r="N23" s="777"/>
      <c r="O23" s="777"/>
      <c r="P23" s="778"/>
      <c r="Q23" s="779">
        <v>21363</v>
      </c>
      <c r="R23" s="780"/>
      <c r="S23" s="780"/>
      <c r="T23" s="780"/>
      <c r="U23" s="780"/>
      <c r="V23" s="780">
        <v>20109</v>
      </c>
      <c r="W23" s="780"/>
      <c r="X23" s="780"/>
      <c r="Y23" s="780"/>
      <c r="Z23" s="780"/>
      <c r="AA23" s="780">
        <v>1254</v>
      </c>
      <c r="AB23" s="780"/>
      <c r="AC23" s="780"/>
      <c r="AD23" s="780"/>
      <c r="AE23" s="781"/>
      <c r="AF23" s="782">
        <v>900</v>
      </c>
      <c r="AG23" s="780"/>
      <c r="AH23" s="780"/>
      <c r="AI23" s="780"/>
      <c r="AJ23" s="783"/>
      <c r="AK23" s="784"/>
      <c r="AL23" s="785"/>
      <c r="AM23" s="785"/>
      <c r="AN23" s="785"/>
      <c r="AO23" s="785"/>
      <c r="AP23" s="780">
        <v>14854</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2">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5">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6">
        <v>1</v>
      </c>
      <c r="B28" s="736" t="s">
        <v>388</v>
      </c>
      <c r="C28" s="737"/>
      <c r="D28" s="737"/>
      <c r="E28" s="737"/>
      <c r="F28" s="737"/>
      <c r="G28" s="737"/>
      <c r="H28" s="737"/>
      <c r="I28" s="737"/>
      <c r="J28" s="737"/>
      <c r="K28" s="737"/>
      <c r="L28" s="737"/>
      <c r="M28" s="737"/>
      <c r="N28" s="737"/>
      <c r="O28" s="737"/>
      <c r="P28" s="738"/>
      <c r="Q28" s="809">
        <v>5208</v>
      </c>
      <c r="R28" s="810"/>
      <c r="S28" s="810"/>
      <c r="T28" s="810"/>
      <c r="U28" s="810"/>
      <c r="V28" s="810">
        <v>5045</v>
      </c>
      <c r="W28" s="810"/>
      <c r="X28" s="810"/>
      <c r="Y28" s="810"/>
      <c r="Z28" s="810"/>
      <c r="AA28" s="810">
        <v>162</v>
      </c>
      <c r="AB28" s="810"/>
      <c r="AC28" s="810"/>
      <c r="AD28" s="810"/>
      <c r="AE28" s="811"/>
      <c r="AF28" s="812">
        <v>162</v>
      </c>
      <c r="AG28" s="810"/>
      <c r="AH28" s="810"/>
      <c r="AI28" s="810"/>
      <c r="AJ28" s="813"/>
      <c r="AK28" s="814">
        <v>300</v>
      </c>
      <c r="AL28" s="815"/>
      <c r="AM28" s="815"/>
      <c r="AN28" s="815"/>
      <c r="AO28" s="815"/>
      <c r="AP28" s="815" t="s">
        <v>544</v>
      </c>
      <c r="AQ28" s="815"/>
      <c r="AR28" s="815"/>
      <c r="AS28" s="815"/>
      <c r="AT28" s="815"/>
      <c r="AU28" s="815" t="s">
        <v>544</v>
      </c>
      <c r="AV28" s="815"/>
      <c r="AW28" s="815"/>
      <c r="AX28" s="815"/>
      <c r="AY28" s="815"/>
      <c r="AZ28" s="816"/>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6">
        <v>2</v>
      </c>
      <c r="B29" s="767" t="s">
        <v>389</v>
      </c>
      <c r="C29" s="768"/>
      <c r="D29" s="768"/>
      <c r="E29" s="768"/>
      <c r="F29" s="768"/>
      <c r="G29" s="768"/>
      <c r="H29" s="768"/>
      <c r="I29" s="768"/>
      <c r="J29" s="768"/>
      <c r="K29" s="768"/>
      <c r="L29" s="768"/>
      <c r="M29" s="768"/>
      <c r="N29" s="768"/>
      <c r="O29" s="768"/>
      <c r="P29" s="769"/>
      <c r="Q29" s="770">
        <v>4505</v>
      </c>
      <c r="R29" s="771"/>
      <c r="S29" s="771"/>
      <c r="T29" s="771"/>
      <c r="U29" s="771"/>
      <c r="V29" s="771">
        <v>4425</v>
      </c>
      <c r="W29" s="771"/>
      <c r="X29" s="771"/>
      <c r="Y29" s="771"/>
      <c r="Z29" s="771"/>
      <c r="AA29" s="771">
        <v>81</v>
      </c>
      <c r="AB29" s="771"/>
      <c r="AC29" s="771"/>
      <c r="AD29" s="771"/>
      <c r="AE29" s="772"/>
      <c r="AF29" s="773">
        <v>81</v>
      </c>
      <c r="AG29" s="774"/>
      <c r="AH29" s="774"/>
      <c r="AI29" s="774"/>
      <c r="AJ29" s="775"/>
      <c r="AK29" s="821">
        <v>639</v>
      </c>
      <c r="AL29" s="817"/>
      <c r="AM29" s="817"/>
      <c r="AN29" s="817"/>
      <c r="AO29" s="817"/>
      <c r="AP29" s="817" t="s">
        <v>544</v>
      </c>
      <c r="AQ29" s="817"/>
      <c r="AR29" s="817"/>
      <c r="AS29" s="817"/>
      <c r="AT29" s="817"/>
      <c r="AU29" s="817" t="s">
        <v>544</v>
      </c>
      <c r="AV29" s="817"/>
      <c r="AW29" s="817"/>
      <c r="AX29" s="817"/>
      <c r="AY29" s="817"/>
      <c r="AZ29" s="818"/>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6">
        <v>3</v>
      </c>
      <c r="B30" s="767" t="s">
        <v>390</v>
      </c>
      <c r="C30" s="768"/>
      <c r="D30" s="768"/>
      <c r="E30" s="768"/>
      <c r="F30" s="768"/>
      <c r="G30" s="768"/>
      <c r="H30" s="768"/>
      <c r="I30" s="768"/>
      <c r="J30" s="768"/>
      <c r="K30" s="768"/>
      <c r="L30" s="768"/>
      <c r="M30" s="768"/>
      <c r="N30" s="768"/>
      <c r="O30" s="768"/>
      <c r="P30" s="769"/>
      <c r="Q30" s="770">
        <v>664</v>
      </c>
      <c r="R30" s="771"/>
      <c r="S30" s="771"/>
      <c r="T30" s="771"/>
      <c r="U30" s="771"/>
      <c r="V30" s="771">
        <v>664</v>
      </c>
      <c r="W30" s="771"/>
      <c r="X30" s="771"/>
      <c r="Y30" s="771"/>
      <c r="Z30" s="771"/>
      <c r="AA30" s="771">
        <v>1</v>
      </c>
      <c r="AB30" s="771"/>
      <c r="AC30" s="771"/>
      <c r="AD30" s="771"/>
      <c r="AE30" s="772"/>
      <c r="AF30" s="773">
        <v>1</v>
      </c>
      <c r="AG30" s="774"/>
      <c r="AH30" s="774"/>
      <c r="AI30" s="774"/>
      <c r="AJ30" s="775"/>
      <c r="AK30" s="821">
        <v>154</v>
      </c>
      <c r="AL30" s="817"/>
      <c r="AM30" s="817"/>
      <c r="AN30" s="817"/>
      <c r="AO30" s="817"/>
      <c r="AP30" s="817" t="s">
        <v>544</v>
      </c>
      <c r="AQ30" s="817"/>
      <c r="AR30" s="817"/>
      <c r="AS30" s="817"/>
      <c r="AT30" s="817"/>
      <c r="AU30" s="817" t="s">
        <v>544</v>
      </c>
      <c r="AV30" s="817"/>
      <c r="AW30" s="817"/>
      <c r="AX30" s="817"/>
      <c r="AY30" s="817"/>
      <c r="AZ30" s="818"/>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6">
        <v>4</v>
      </c>
      <c r="B31" s="767" t="s">
        <v>391</v>
      </c>
      <c r="C31" s="768"/>
      <c r="D31" s="768"/>
      <c r="E31" s="768"/>
      <c r="F31" s="768"/>
      <c r="G31" s="768"/>
      <c r="H31" s="768"/>
      <c r="I31" s="768"/>
      <c r="J31" s="768"/>
      <c r="K31" s="768"/>
      <c r="L31" s="768"/>
      <c r="M31" s="768"/>
      <c r="N31" s="768"/>
      <c r="O31" s="768"/>
      <c r="P31" s="769"/>
      <c r="Q31" s="770">
        <v>1208</v>
      </c>
      <c r="R31" s="771"/>
      <c r="S31" s="771"/>
      <c r="T31" s="771"/>
      <c r="U31" s="771"/>
      <c r="V31" s="771">
        <v>1856</v>
      </c>
      <c r="W31" s="771"/>
      <c r="X31" s="771"/>
      <c r="Y31" s="771"/>
      <c r="Z31" s="771"/>
      <c r="AA31" s="771">
        <v>-648</v>
      </c>
      <c r="AB31" s="771"/>
      <c r="AC31" s="771"/>
      <c r="AD31" s="771"/>
      <c r="AE31" s="772"/>
      <c r="AF31" s="773">
        <v>598</v>
      </c>
      <c r="AG31" s="774"/>
      <c r="AH31" s="774"/>
      <c r="AI31" s="774"/>
      <c r="AJ31" s="775"/>
      <c r="AK31" s="821">
        <v>112</v>
      </c>
      <c r="AL31" s="817"/>
      <c r="AM31" s="817"/>
      <c r="AN31" s="817"/>
      <c r="AO31" s="817"/>
      <c r="AP31" s="817">
        <v>2251</v>
      </c>
      <c r="AQ31" s="817"/>
      <c r="AR31" s="817"/>
      <c r="AS31" s="817"/>
      <c r="AT31" s="817"/>
      <c r="AU31" s="817">
        <v>1436</v>
      </c>
      <c r="AV31" s="817"/>
      <c r="AW31" s="817"/>
      <c r="AX31" s="817"/>
      <c r="AY31" s="817"/>
      <c r="AZ31" s="818" t="s">
        <v>544</v>
      </c>
      <c r="BA31" s="818"/>
      <c r="BB31" s="818"/>
      <c r="BC31" s="818"/>
      <c r="BD31" s="818"/>
      <c r="BE31" s="819" t="s">
        <v>392</v>
      </c>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6">
        <v>5</v>
      </c>
      <c r="B32" s="767"/>
      <c r="C32" s="768"/>
      <c r="D32" s="768"/>
      <c r="E32" s="768"/>
      <c r="F32" s="768"/>
      <c r="G32" s="768"/>
      <c r="H32" s="768"/>
      <c r="I32" s="768"/>
      <c r="J32" s="768"/>
      <c r="K32" s="768"/>
      <c r="L32" s="768"/>
      <c r="M32" s="768"/>
      <c r="N32" s="768"/>
      <c r="O32" s="768"/>
      <c r="P32" s="769"/>
      <c r="Q32" s="770"/>
      <c r="R32" s="771"/>
      <c r="S32" s="771"/>
      <c r="T32" s="771"/>
      <c r="U32" s="771"/>
      <c r="V32" s="771"/>
      <c r="W32" s="771"/>
      <c r="X32" s="771"/>
      <c r="Y32" s="771"/>
      <c r="Z32" s="771"/>
      <c r="AA32" s="771"/>
      <c r="AB32" s="771"/>
      <c r="AC32" s="771"/>
      <c r="AD32" s="771"/>
      <c r="AE32" s="772"/>
      <c r="AF32" s="773"/>
      <c r="AG32" s="774"/>
      <c r="AH32" s="774"/>
      <c r="AI32" s="774"/>
      <c r="AJ32" s="775"/>
      <c r="AK32" s="821"/>
      <c r="AL32" s="817"/>
      <c r="AM32" s="817"/>
      <c r="AN32" s="817"/>
      <c r="AO32" s="817"/>
      <c r="AP32" s="817"/>
      <c r="AQ32" s="817"/>
      <c r="AR32" s="817"/>
      <c r="AS32" s="817"/>
      <c r="AT32" s="817"/>
      <c r="AU32" s="817"/>
      <c r="AV32" s="817"/>
      <c r="AW32" s="817"/>
      <c r="AX32" s="817"/>
      <c r="AY32" s="817"/>
      <c r="AZ32" s="818"/>
      <c r="BA32" s="818"/>
      <c r="BB32" s="818"/>
      <c r="BC32" s="818"/>
      <c r="BD32" s="818"/>
      <c r="BE32" s="819"/>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6">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6">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393</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4" t="s">
        <v>376</v>
      </c>
      <c r="B63" s="776" t="s">
        <v>394</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842</v>
      </c>
      <c r="AG63" s="831"/>
      <c r="AH63" s="831"/>
      <c r="AI63" s="831"/>
      <c r="AJ63" s="832"/>
      <c r="AK63" s="833"/>
      <c r="AL63" s="828"/>
      <c r="AM63" s="828"/>
      <c r="AN63" s="828"/>
      <c r="AO63" s="828"/>
      <c r="AP63" s="831">
        <v>2251</v>
      </c>
      <c r="AQ63" s="831"/>
      <c r="AR63" s="831"/>
      <c r="AS63" s="831"/>
      <c r="AT63" s="831"/>
      <c r="AU63" s="831">
        <v>1436</v>
      </c>
      <c r="AV63" s="831"/>
      <c r="AW63" s="831"/>
      <c r="AX63" s="831"/>
      <c r="AY63" s="831"/>
      <c r="AZ63" s="835"/>
      <c r="BA63" s="835"/>
      <c r="BB63" s="835"/>
      <c r="BC63" s="835"/>
      <c r="BD63" s="835"/>
      <c r="BE63" s="836"/>
      <c r="BF63" s="836"/>
      <c r="BG63" s="836"/>
      <c r="BH63" s="836"/>
      <c r="BI63" s="837"/>
      <c r="BJ63" s="838" t="s">
        <v>122</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395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396</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397</v>
      </c>
      <c r="AV66" s="721"/>
      <c r="AW66" s="721"/>
      <c r="AX66" s="721"/>
      <c r="AY66" s="722"/>
      <c r="AZ66" s="720" t="s">
        <v>364</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0">
        <v>1</v>
      </c>
      <c r="B68" s="856" t="s">
        <v>546</v>
      </c>
      <c r="C68" s="857"/>
      <c r="D68" s="857"/>
      <c r="E68" s="857"/>
      <c r="F68" s="857"/>
      <c r="G68" s="857"/>
      <c r="H68" s="857"/>
      <c r="I68" s="857"/>
      <c r="J68" s="857"/>
      <c r="K68" s="857"/>
      <c r="L68" s="857"/>
      <c r="M68" s="857"/>
      <c r="N68" s="857"/>
      <c r="O68" s="857"/>
      <c r="P68" s="858"/>
      <c r="Q68" s="859">
        <v>22493</v>
      </c>
      <c r="R68" s="853"/>
      <c r="S68" s="853"/>
      <c r="T68" s="853"/>
      <c r="U68" s="853"/>
      <c r="V68" s="853">
        <v>18905</v>
      </c>
      <c r="W68" s="853"/>
      <c r="X68" s="853"/>
      <c r="Y68" s="853"/>
      <c r="Z68" s="853"/>
      <c r="AA68" s="853">
        <v>3589</v>
      </c>
      <c r="AB68" s="853"/>
      <c r="AC68" s="853"/>
      <c r="AD68" s="853"/>
      <c r="AE68" s="853"/>
      <c r="AF68" s="853">
        <v>3589</v>
      </c>
      <c r="AG68" s="853"/>
      <c r="AH68" s="853"/>
      <c r="AI68" s="853"/>
      <c r="AJ68" s="853"/>
      <c r="AK68" s="853">
        <v>216</v>
      </c>
      <c r="AL68" s="853"/>
      <c r="AM68" s="853"/>
      <c r="AN68" s="853"/>
      <c r="AO68" s="853"/>
      <c r="AP68" s="853" t="s">
        <v>544</v>
      </c>
      <c r="AQ68" s="853"/>
      <c r="AR68" s="853"/>
      <c r="AS68" s="853"/>
      <c r="AT68" s="853"/>
      <c r="AU68" s="853" t="s">
        <v>544</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2">
        <v>2</v>
      </c>
      <c r="B69" s="860" t="s">
        <v>547</v>
      </c>
      <c r="C69" s="861"/>
      <c r="D69" s="861"/>
      <c r="E69" s="861"/>
      <c r="F69" s="861"/>
      <c r="G69" s="861"/>
      <c r="H69" s="861"/>
      <c r="I69" s="861"/>
      <c r="J69" s="861"/>
      <c r="K69" s="861"/>
      <c r="L69" s="861"/>
      <c r="M69" s="861"/>
      <c r="N69" s="861"/>
      <c r="O69" s="861"/>
      <c r="P69" s="862"/>
      <c r="Q69" s="863">
        <v>187</v>
      </c>
      <c r="R69" s="817"/>
      <c r="S69" s="817"/>
      <c r="T69" s="817"/>
      <c r="U69" s="817"/>
      <c r="V69" s="817">
        <v>162</v>
      </c>
      <c r="W69" s="817"/>
      <c r="X69" s="817"/>
      <c r="Y69" s="817"/>
      <c r="Z69" s="817"/>
      <c r="AA69" s="817">
        <v>26</v>
      </c>
      <c r="AB69" s="817"/>
      <c r="AC69" s="817"/>
      <c r="AD69" s="817"/>
      <c r="AE69" s="817"/>
      <c r="AF69" s="817">
        <v>26</v>
      </c>
      <c r="AG69" s="817"/>
      <c r="AH69" s="817"/>
      <c r="AI69" s="817"/>
      <c r="AJ69" s="817"/>
      <c r="AK69" s="817" t="s">
        <v>544</v>
      </c>
      <c r="AL69" s="817"/>
      <c r="AM69" s="817"/>
      <c r="AN69" s="817"/>
      <c r="AO69" s="817"/>
      <c r="AP69" s="817" t="s">
        <v>544</v>
      </c>
      <c r="AQ69" s="817"/>
      <c r="AR69" s="817"/>
      <c r="AS69" s="817"/>
      <c r="AT69" s="817"/>
      <c r="AU69" s="817" t="s">
        <v>544</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2">
        <v>3</v>
      </c>
      <c r="B70" s="860" t="s">
        <v>548</v>
      </c>
      <c r="C70" s="861"/>
      <c r="D70" s="861"/>
      <c r="E70" s="861"/>
      <c r="F70" s="861"/>
      <c r="G70" s="861"/>
      <c r="H70" s="861"/>
      <c r="I70" s="861"/>
      <c r="J70" s="861"/>
      <c r="K70" s="861"/>
      <c r="L70" s="861"/>
      <c r="M70" s="861"/>
      <c r="N70" s="861"/>
      <c r="O70" s="861"/>
      <c r="P70" s="862"/>
      <c r="Q70" s="863">
        <v>104</v>
      </c>
      <c r="R70" s="817"/>
      <c r="S70" s="817"/>
      <c r="T70" s="817"/>
      <c r="U70" s="817"/>
      <c r="V70" s="817">
        <v>94</v>
      </c>
      <c r="W70" s="817"/>
      <c r="X70" s="817"/>
      <c r="Y70" s="817"/>
      <c r="Z70" s="817"/>
      <c r="AA70" s="817">
        <v>10</v>
      </c>
      <c r="AB70" s="817"/>
      <c r="AC70" s="817"/>
      <c r="AD70" s="817"/>
      <c r="AE70" s="817"/>
      <c r="AF70" s="817">
        <v>10</v>
      </c>
      <c r="AG70" s="817"/>
      <c r="AH70" s="817"/>
      <c r="AI70" s="817"/>
      <c r="AJ70" s="817"/>
      <c r="AK70" s="817">
        <v>1</v>
      </c>
      <c r="AL70" s="817"/>
      <c r="AM70" s="817"/>
      <c r="AN70" s="817"/>
      <c r="AO70" s="817"/>
      <c r="AP70" s="817" t="s">
        <v>544</v>
      </c>
      <c r="AQ70" s="817"/>
      <c r="AR70" s="817"/>
      <c r="AS70" s="817"/>
      <c r="AT70" s="817"/>
      <c r="AU70" s="817" t="s">
        <v>544</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2">
        <v>4</v>
      </c>
      <c r="B71" s="860" t="s">
        <v>549</v>
      </c>
      <c r="C71" s="861"/>
      <c r="D71" s="861"/>
      <c r="E71" s="861"/>
      <c r="F71" s="861"/>
      <c r="G71" s="861"/>
      <c r="H71" s="861"/>
      <c r="I71" s="861"/>
      <c r="J71" s="861"/>
      <c r="K71" s="861"/>
      <c r="L71" s="861"/>
      <c r="M71" s="861"/>
      <c r="N71" s="861"/>
      <c r="O71" s="861"/>
      <c r="P71" s="862"/>
      <c r="Q71" s="863">
        <v>100</v>
      </c>
      <c r="R71" s="817"/>
      <c r="S71" s="817"/>
      <c r="T71" s="817"/>
      <c r="U71" s="817"/>
      <c r="V71" s="817">
        <v>62</v>
      </c>
      <c r="W71" s="817"/>
      <c r="X71" s="817"/>
      <c r="Y71" s="817"/>
      <c r="Z71" s="817"/>
      <c r="AA71" s="817">
        <v>37</v>
      </c>
      <c r="AB71" s="817"/>
      <c r="AC71" s="817"/>
      <c r="AD71" s="817"/>
      <c r="AE71" s="817"/>
      <c r="AF71" s="817">
        <v>37</v>
      </c>
      <c r="AG71" s="817"/>
      <c r="AH71" s="817"/>
      <c r="AI71" s="817"/>
      <c r="AJ71" s="817"/>
      <c r="AK71" s="817" t="s">
        <v>544</v>
      </c>
      <c r="AL71" s="817"/>
      <c r="AM71" s="817"/>
      <c r="AN71" s="817"/>
      <c r="AO71" s="817"/>
      <c r="AP71" s="817" t="s">
        <v>544</v>
      </c>
      <c r="AQ71" s="817"/>
      <c r="AR71" s="817"/>
      <c r="AS71" s="817"/>
      <c r="AT71" s="817"/>
      <c r="AU71" s="817" t="s">
        <v>544</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2">
        <v>5</v>
      </c>
      <c r="B72" s="860" t="s">
        <v>545</v>
      </c>
      <c r="C72" s="861"/>
      <c r="D72" s="861"/>
      <c r="E72" s="861"/>
      <c r="F72" s="861"/>
      <c r="G72" s="861"/>
      <c r="H72" s="861"/>
      <c r="I72" s="861"/>
      <c r="J72" s="861"/>
      <c r="K72" s="861"/>
      <c r="L72" s="861"/>
      <c r="M72" s="861"/>
      <c r="N72" s="861"/>
      <c r="O72" s="861"/>
      <c r="P72" s="862"/>
      <c r="Q72" s="863">
        <v>2084</v>
      </c>
      <c r="R72" s="817"/>
      <c r="S72" s="817"/>
      <c r="T72" s="817"/>
      <c r="U72" s="817"/>
      <c r="V72" s="817">
        <v>2019</v>
      </c>
      <c r="W72" s="817"/>
      <c r="X72" s="817"/>
      <c r="Y72" s="817"/>
      <c r="Z72" s="817"/>
      <c r="AA72" s="817">
        <v>66</v>
      </c>
      <c r="AB72" s="817"/>
      <c r="AC72" s="817"/>
      <c r="AD72" s="817"/>
      <c r="AE72" s="817"/>
      <c r="AF72" s="817">
        <v>52</v>
      </c>
      <c r="AG72" s="817"/>
      <c r="AH72" s="817"/>
      <c r="AI72" s="817"/>
      <c r="AJ72" s="817"/>
      <c r="AK72" s="817" t="s">
        <v>544</v>
      </c>
      <c r="AL72" s="817"/>
      <c r="AM72" s="817"/>
      <c r="AN72" s="817"/>
      <c r="AO72" s="817"/>
      <c r="AP72" s="817">
        <v>207</v>
      </c>
      <c r="AQ72" s="817"/>
      <c r="AR72" s="817"/>
      <c r="AS72" s="817"/>
      <c r="AT72" s="817"/>
      <c r="AU72" s="817">
        <v>108</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2">
        <v>6</v>
      </c>
      <c r="B73" s="860" t="s">
        <v>550</v>
      </c>
      <c r="C73" s="861"/>
      <c r="D73" s="861"/>
      <c r="E73" s="861"/>
      <c r="F73" s="861"/>
      <c r="G73" s="861"/>
      <c r="H73" s="861"/>
      <c r="I73" s="861"/>
      <c r="J73" s="861"/>
      <c r="K73" s="861"/>
      <c r="L73" s="861"/>
      <c r="M73" s="861"/>
      <c r="N73" s="861"/>
      <c r="O73" s="861"/>
      <c r="P73" s="862"/>
      <c r="Q73" s="863">
        <v>3799</v>
      </c>
      <c r="R73" s="817"/>
      <c r="S73" s="817"/>
      <c r="T73" s="817"/>
      <c r="U73" s="817"/>
      <c r="V73" s="817">
        <v>3815</v>
      </c>
      <c r="W73" s="817"/>
      <c r="X73" s="817"/>
      <c r="Y73" s="817"/>
      <c r="Z73" s="817"/>
      <c r="AA73" s="817">
        <v>-16</v>
      </c>
      <c r="AB73" s="817"/>
      <c r="AC73" s="817"/>
      <c r="AD73" s="817"/>
      <c r="AE73" s="817"/>
      <c r="AF73" s="817">
        <v>6461</v>
      </c>
      <c r="AG73" s="817"/>
      <c r="AH73" s="817"/>
      <c r="AI73" s="817"/>
      <c r="AJ73" s="817"/>
      <c r="AK73" s="817" t="s">
        <v>544</v>
      </c>
      <c r="AL73" s="817"/>
      <c r="AM73" s="817"/>
      <c r="AN73" s="817"/>
      <c r="AO73" s="817"/>
      <c r="AP73" s="817">
        <v>2310</v>
      </c>
      <c r="AQ73" s="817"/>
      <c r="AR73" s="817"/>
      <c r="AS73" s="817"/>
      <c r="AT73" s="817"/>
      <c r="AU73" s="817" t="s">
        <v>544</v>
      </c>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2">
        <v>7</v>
      </c>
      <c r="B74" s="860" t="s">
        <v>551</v>
      </c>
      <c r="C74" s="861"/>
      <c r="D74" s="861"/>
      <c r="E74" s="861"/>
      <c r="F74" s="861"/>
      <c r="G74" s="861"/>
      <c r="H74" s="861"/>
      <c r="I74" s="861"/>
      <c r="J74" s="861"/>
      <c r="K74" s="861"/>
      <c r="L74" s="861"/>
      <c r="M74" s="861"/>
      <c r="N74" s="861"/>
      <c r="O74" s="861"/>
      <c r="P74" s="862"/>
      <c r="Q74" s="863">
        <v>2884</v>
      </c>
      <c r="R74" s="817"/>
      <c r="S74" s="817"/>
      <c r="T74" s="817"/>
      <c r="U74" s="817"/>
      <c r="V74" s="817">
        <v>3253</v>
      </c>
      <c r="W74" s="817"/>
      <c r="X74" s="817"/>
      <c r="Y74" s="817"/>
      <c r="Z74" s="817"/>
      <c r="AA74" s="817">
        <v>-369</v>
      </c>
      <c r="AB74" s="817"/>
      <c r="AC74" s="817"/>
      <c r="AD74" s="817"/>
      <c r="AE74" s="817"/>
      <c r="AF74" s="817">
        <v>1713</v>
      </c>
      <c r="AG74" s="817"/>
      <c r="AH74" s="817"/>
      <c r="AI74" s="817"/>
      <c r="AJ74" s="817"/>
      <c r="AK74" s="817">
        <v>637</v>
      </c>
      <c r="AL74" s="817"/>
      <c r="AM74" s="817"/>
      <c r="AN74" s="817"/>
      <c r="AO74" s="817"/>
      <c r="AP74" s="817">
        <v>2539</v>
      </c>
      <c r="AQ74" s="817"/>
      <c r="AR74" s="817"/>
      <c r="AS74" s="817"/>
      <c r="AT74" s="817"/>
      <c r="AU74" s="817">
        <v>2013</v>
      </c>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2">
        <v>8</v>
      </c>
      <c r="B75" s="860" t="s">
        <v>552</v>
      </c>
      <c r="C75" s="861"/>
      <c r="D75" s="861"/>
      <c r="E75" s="861"/>
      <c r="F75" s="861"/>
      <c r="G75" s="861"/>
      <c r="H75" s="861"/>
      <c r="I75" s="861"/>
      <c r="J75" s="861"/>
      <c r="K75" s="861"/>
      <c r="L75" s="861"/>
      <c r="M75" s="861"/>
      <c r="N75" s="861"/>
      <c r="O75" s="861"/>
      <c r="P75" s="862"/>
      <c r="Q75" s="864">
        <v>41</v>
      </c>
      <c r="R75" s="865"/>
      <c r="S75" s="865"/>
      <c r="T75" s="865"/>
      <c r="U75" s="821"/>
      <c r="V75" s="866">
        <v>38</v>
      </c>
      <c r="W75" s="865"/>
      <c r="X75" s="865"/>
      <c r="Y75" s="865"/>
      <c r="Z75" s="821"/>
      <c r="AA75" s="866">
        <v>3</v>
      </c>
      <c r="AB75" s="865"/>
      <c r="AC75" s="865"/>
      <c r="AD75" s="865"/>
      <c r="AE75" s="821"/>
      <c r="AF75" s="866">
        <v>3</v>
      </c>
      <c r="AG75" s="865"/>
      <c r="AH75" s="865"/>
      <c r="AI75" s="865"/>
      <c r="AJ75" s="821"/>
      <c r="AK75" s="866" t="s">
        <v>544</v>
      </c>
      <c r="AL75" s="865"/>
      <c r="AM75" s="865"/>
      <c r="AN75" s="865"/>
      <c r="AO75" s="821"/>
      <c r="AP75" s="866">
        <v>108</v>
      </c>
      <c r="AQ75" s="865"/>
      <c r="AR75" s="865"/>
      <c r="AS75" s="865"/>
      <c r="AT75" s="821"/>
      <c r="AU75" s="866">
        <v>54</v>
      </c>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2">
        <v>9</v>
      </c>
      <c r="B76" s="860" t="s">
        <v>553</v>
      </c>
      <c r="C76" s="861"/>
      <c r="D76" s="861"/>
      <c r="E76" s="861"/>
      <c r="F76" s="861"/>
      <c r="G76" s="861"/>
      <c r="H76" s="861"/>
      <c r="I76" s="861"/>
      <c r="J76" s="861"/>
      <c r="K76" s="861"/>
      <c r="L76" s="861"/>
      <c r="M76" s="861"/>
      <c r="N76" s="861"/>
      <c r="O76" s="861"/>
      <c r="P76" s="862"/>
      <c r="Q76" s="864">
        <v>454</v>
      </c>
      <c r="R76" s="865"/>
      <c r="S76" s="865"/>
      <c r="T76" s="865"/>
      <c r="U76" s="821"/>
      <c r="V76" s="866">
        <v>403</v>
      </c>
      <c r="W76" s="865"/>
      <c r="X76" s="865"/>
      <c r="Y76" s="865"/>
      <c r="Z76" s="821"/>
      <c r="AA76" s="866">
        <v>51</v>
      </c>
      <c r="AB76" s="865"/>
      <c r="AC76" s="865"/>
      <c r="AD76" s="865"/>
      <c r="AE76" s="821"/>
      <c r="AF76" s="866">
        <v>51</v>
      </c>
      <c r="AG76" s="865"/>
      <c r="AH76" s="865"/>
      <c r="AI76" s="865"/>
      <c r="AJ76" s="821"/>
      <c r="AK76" s="866">
        <v>119</v>
      </c>
      <c r="AL76" s="865"/>
      <c r="AM76" s="865"/>
      <c r="AN76" s="865"/>
      <c r="AO76" s="821"/>
      <c r="AP76" s="866">
        <v>107</v>
      </c>
      <c r="AQ76" s="865"/>
      <c r="AR76" s="865"/>
      <c r="AS76" s="865"/>
      <c r="AT76" s="821"/>
      <c r="AU76" s="866">
        <v>71</v>
      </c>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2">
        <v>10</v>
      </c>
      <c r="B77" s="860" t="s">
        <v>554</v>
      </c>
      <c r="C77" s="861"/>
      <c r="D77" s="861"/>
      <c r="E77" s="861"/>
      <c r="F77" s="861"/>
      <c r="G77" s="861"/>
      <c r="H77" s="861"/>
      <c r="I77" s="861"/>
      <c r="J77" s="861"/>
      <c r="K77" s="861"/>
      <c r="L77" s="861"/>
      <c r="M77" s="861"/>
      <c r="N77" s="861"/>
      <c r="O77" s="861"/>
      <c r="P77" s="862"/>
      <c r="Q77" s="864">
        <v>2922</v>
      </c>
      <c r="R77" s="865"/>
      <c r="S77" s="865"/>
      <c r="T77" s="865"/>
      <c r="U77" s="821"/>
      <c r="V77" s="866">
        <v>2446</v>
      </c>
      <c r="W77" s="865"/>
      <c r="X77" s="865"/>
      <c r="Y77" s="865"/>
      <c r="Z77" s="821"/>
      <c r="AA77" s="866">
        <v>476</v>
      </c>
      <c r="AB77" s="865"/>
      <c r="AC77" s="865"/>
      <c r="AD77" s="865"/>
      <c r="AE77" s="821"/>
      <c r="AF77" s="866">
        <v>476</v>
      </c>
      <c r="AG77" s="865"/>
      <c r="AH77" s="865"/>
      <c r="AI77" s="865"/>
      <c r="AJ77" s="821"/>
      <c r="AK77" s="866">
        <v>58</v>
      </c>
      <c r="AL77" s="865"/>
      <c r="AM77" s="865"/>
      <c r="AN77" s="865"/>
      <c r="AO77" s="821"/>
      <c r="AP77" s="866" t="s">
        <v>544</v>
      </c>
      <c r="AQ77" s="865"/>
      <c r="AR77" s="865"/>
      <c r="AS77" s="865"/>
      <c r="AT77" s="821"/>
      <c r="AU77" s="866" t="s">
        <v>544</v>
      </c>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2">
        <v>11</v>
      </c>
      <c r="B78" s="860" t="s">
        <v>555</v>
      </c>
      <c r="C78" s="861"/>
      <c r="D78" s="861"/>
      <c r="E78" s="861"/>
      <c r="F78" s="861"/>
      <c r="G78" s="861"/>
      <c r="H78" s="861"/>
      <c r="I78" s="861"/>
      <c r="J78" s="861"/>
      <c r="K78" s="861"/>
      <c r="L78" s="861"/>
      <c r="M78" s="861"/>
      <c r="N78" s="861"/>
      <c r="O78" s="861"/>
      <c r="P78" s="862"/>
      <c r="Q78" s="863">
        <v>758421</v>
      </c>
      <c r="R78" s="817"/>
      <c r="S78" s="817"/>
      <c r="T78" s="817"/>
      <c r="U78" s="817"/>
      <c r="V78" s="817">
        <v>750353</v>
      </c>
      <c r="W78" s="817"/>
      <c r="X78" s="817"/>
      <c r="Y78" s="817"/>
      <c r="Z78" s="817"/>
      <c r="AA78" s="817">
        <v>8067</v>
      </c>
      <c r="AB78" s="817"/>
      <c r="AC78" s="817"/>
      <c r="AD78" s="817"/>
      <c r="AE78" s="817"/>
      <c r="AF78" s="817">
        <v>8067</v>
      </c>
      <c r="AG78" s="817"/>
      <c r="AH78" s="817"/>
      <c r="AI78" s="817"/>
      <c r="AJ78" s="817"/>
      <c r="AK78" s="817">
        <v>4245</v>
      </c>
      <c r="AL78" s="817"/>
      <c r="AM78" s="817"/>
      <c r="AN78" s="817"/>
      <c r="AO78" s="817"/>
      <c r="AP78" s="817" t="s">
        <v>544</v>
      </c>
      <c r="AQ78" s="817"/>
      <c r="AR78" s="817"/>
      <c r="AS78" s="817"/>
      <c r="AT78" s="817"/>
      <c r="AU78" s="817" t="s">
        <v>544</v>
      </c>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4" t="s">
        <v>376</v>
      </c>
      <c r="B88" s="776" t="s">
        <v>398</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20485</v>
      </c>
      <c r="AG88" s="831"/>
      <c r="AH88" s="831"/>
      <c r="AI88" s="831"/>
      <c r="AJ88" s="831"/>
      <c r="AK88" s="828"/>
      <c r="AL88" s="828"/>
      <c r="AM88" s="828"/>
      <c r="AN88" s="828"/>
      <c r="AO88" s="828"/>
      <c r="AP88" s="831">
        <v>5271</v>
      </c>
      <c r="AQ88" s="831"/>
      <c r="AR88" s="831"/>
      <c r="AS88" s="831"/>
      <c r="AT88" s="831"/>
      <c r="AU88" s="831">
        <v>2246</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776" t="s">
        <v>399</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400</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401</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402</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403</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404</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405</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406</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407</v>
      </c>
      <c r="AB109" s="880"/>
      <c r="AC109" s="880"/>
      <c r="AD109" s="880"/>
      <c r="AE109" s="881"/>
      <c r="AF109" s="879" t="s">
        <v>408</v>
      </c>
      <c r="AG109" s="880"/>
      <c r="AH109" s="880"/>
      <c r="AI109" s="880"/>
      <c r="AJ109" s="881"/>
      <c r="AK109" s="879" t="s">
        <v>294</v>
      </c>
      <c r="AL109" s="880"/>
      <c r="AM109" s="880"/>
      <c r="AN109" s="880"/>
      <c r="AO109" s="881"/>
      <c r="AP109" s="879" t="s">
        <v>409</v>
      </c>
      <c r="AQ109" s="880"/>
      <c r="AR109" s="880"/>
      <c r="AS109" s="880"/>
      <c r="AT109" s="882"/>
      <c r="AU109" s="899" t="s">
        <v>406</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407</v>
      </c>
      <c r="BR109" s="880"/>
      <c r="BS109" s="880"/>
      <c r="BT109" s="880"/>
      <c r="BU109" s="881"/>
      <c r="BV109" s="879" t="s">
        <v>408</v>
      </c>
      <c r="BW109" s="880"/>
      <c r="BX109" s="880"/>
      <c r="BY109" s="880"/>
      <c r="BZ109" s="881"/>
      <c r="CA109" s="879" t="s">
        <v>294</v>
      </c>
      <c r="CB109" s="880"/>
      <c r="CC109" s="880"/>
      <c r="CD109" s="880"/>
      <c r="CE109" s="881"/>
      <c r="CF109" s="900" t="s">
        <v>409</v>
      </c>
      <c r="CG109" s="900"/>
      <c r="CH109" s="900"/>
      <c r="CI109" s="900"/>
      <c r="CJ109" s="900"/>
      <c r="CK109" s="879" t="s">
        <v>410</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407</v>
      </c>
      <c r="DH109" s="880"/>
      <c r="DI109" s="880"/>
      <c r="DJ109" s="880"/>
      <c r="DK109" s="881"/>
      <c r="DL109" s="879" t="s">
        <v>408</v>
      </c>
      <c r="DM109" s="880"/>
      <c r="DN109" s="880"/>
      <c r="DO109" s="880"/>
      <c r="DP109" s="881"/>
      <c r="DQ109" s="879" t="s">
        <v>294</v>
      </c>
      <c r="DR109" s="880"/>
      <c r="DS109" s="880"/>
      <c r="DT109" s="880"/>
      <c r="DU109" s="881"/>
      <c r="DV109" s="879" t="s">
        <v>409</v>
      </c>
      <c r="DW109" s="880"/>
      <c r="DX109" s="880"/>
      <c r="DY109" s="880"/>
      <c r="DZ109" s="882"/>
    </row>
    <row r="110" spans="1:131" s="224" customFormat="1" ht="26.25" customHeight="1" x14ac:dyDescent="0.2">
      <c r="A110" s="883" t="s">
        <v>411</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1803275</v>
      </c>
      <c r="AB110" s="887"/>
      <c r="AC110" s="887"/>
      <c r="AD110" s="887"/>
      <c r="AE110" s="888"/>
      <c r="AF110" s="889">
        <v>1822009</v>
      </c>
      <c r="AG110" s="887"/>
      <c r="AH110" s="887"/>
      <c r="AI110" s="887"/>
      <c r="AJ110" s="888"/>
      <c r="AK110" s="889">
        <v>1794875</v>
      </c>
      <c r="AL110" s="887"/>
      <c r="AM110" s="887"/>
      <c r="AN110" s="887"/>
      <c r="AO110" s="888"/>
      <c r="AP110" s="890">
        <v>18.2</v>
      </c>
      <c r="AQ110" s="891"/>
      <c r="AR110" s="891"/>
      <c r="AS110" s="891"/>
      <c r="AT110" s="892"/>
      <c r="AU110" s="893" t="s">
        <v>69</v>
      </c>
      <c r="AV110" s="894"/>
      <c r="AW110" s="894"/>
      <c r="AX110" s="894"/>
      <c r="AY110" s="894"/>
      <c r="AZ110" s="916" t="s">
        <v>412</v>
      </c>
      <c r="BA110" s="884"/>
      <c r="BB110" s="884"/>
      <c r="BC110" s="884"/>
      <c r="BD110" s="884"/>
      <c r="BE110" s="884"/>
      <c r="BF110" s="884"/>
      <c r="BG110" s="884"/>
      <c r="BH110" s="884"/>
      <c r="BI110" s="884"/>
      <c r="BJ110" s="884"/>
      <c r="BK110" s="884"/>
      <c r="BL110" s="884"/>
      <c r="BM110" s="884"/>
      <c r="BN110" s="884"/>
      <c r="BO110" s="884"/>
      <c r="BP110" s="885"/>
      <c r="BQ110" s="917">
        <v>16933162</v>
      </c>
      <c r="BR110" s="918"/>
      <c r="BS110" s="918"/>
      <c r="BT110" s="918"/>
      <c r="BU110" s="918"/>
      <c r="BV110" s="918">
        <v>15887209</v>
      </c>
      <c r="BW110" s="918"/>
      <c r="BX110" s="918"/>
      <c r="BY110" s="918"/>
      <c r="BZ110" s="918"/>
      <c r="CA110" s="918">
        <v>14854801</v>
      </c>
      <c r="CB110" s="918"/>
      <c r="CC110" s="918"/>
      <c r="CD110" s="918"/>
      <c r="CE110" s="918"/>
      <c r="CF110" s="931">
        <v>150.5</v>
      </c>
      <c r="CG110" s="932"/>
      <c r="CH110" s="932"/>
      <c r="CI110" s="932"/>
      <c r="CJ110" s="932"/>
      <c r="CK110" s="933" t="s">
        <v>413</v>
      </c>
      <c r="CL110" s="934"/>
      <c r="CM110" s="916" t="s">
        <v>414</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2">
      <c r="A111" s="921" t="s">
        <v>415</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416</v>
      </c>
      <c r="BA111" s="910"/>
      <c r="BB111" s="910"/>
      <c r="BC111" s="910"/>
      <c r="BD111" s="910"/>
      <c r="BE111" s="910"/>
      <c r="BF111" s="910"/>
      <c r="BG111" s="910"/>
      <c r="BH111" s="910"/>
      <c r="BI111" s="910"/>
      <c r="BJ111" s="910"/>
      <c r="BK111" s="910"/>
      <c r="BL111" s="910"/>
      <c r="BM111" s="910"/>
      <c r="BN111" s="910"/>
      <c r="BO111" s="910"/>
      <c r="BP111" s="911"/>
      <c r="BQ111" s="912" t="s">
        <v>122</v>
      </c>
      <c r="BR111" s="913"/>
      <c r="BS111" s="913"/>
      <c r="BT111" s="913"/>
      <c r="BU111" s="913"/>
      <c r="BV111" s="913" t="s">
        <v>122</v>
      </c>
      <c r="BW111" s="913"/>
      <c r="BX111" s="913"/>
      <c r="BY111" s="913"/>
      <c r="BZ111" s="913"/>
      <c r="CA111" s="913" t="s">
        <v>122</v>
      </c>
      <c r="CB111" s="913"/>
      <c r="CC111" s="913"/>
      <c r="CD111" s="913"/>
      <c r="CE111" s="913"/>
      <c r="CF111" s="907" t="s">
        <v>122</v>
      </c>
      <c r="CG111" s="908"/>
      <c r="CH111" s="908"/>
      <c r="CI111" s="908"/>
      <c r="CJ111" s="908"/>
      <c r="CK111" s="935"/>
      <c r="CL111" s="936"/>
      <c r="CM111" s="909" t="s">
        <v>417</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2">
      <c r="A112" s="939" t="s">
        <v>418</v>
      </c>
      <c r="B112" s="940"/>
      <c r="C112" s="910" t="s">
        <v>419</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420</v>
      </c>
      <c r="BA112" s="910"/>
      <c r="BB112" s="910"/>
      <c r="BC112" s="910"/>
      <c r="BD112" s="910"/>
      <c r="BE112" s="910"/>
      <c r="BF112" s="910"/>
      <c r="BG112" s="910"/>
      <c r="BH112" s="910"/>
      <c r="BI112" s="910"/>
      <c r="BJ112" s="910"/>
      <c r="BK112" s="910"/>
      <c r="BL112" s="910"/>
      <c r="BM112" s="910"/>
      <c r="BN112" s="910"/>
      <c r="BO112" s="910"/>
      <c r="BP112" s="911"/>
      <c r="BQ112" s="912">
        <v>1550811</v>
      </c>
      <c r="BR112" s="913"/>
      <c r="BS112" s="913"/>
      <c r="BT112" s="913"/>
      <c r="BU112" s="913"/>
      <c r="BV112" s="913">
        <v>1522207</v>
      </c>
      <c r="BW112" s="913"/>
      <c r="BX112" s="913"/>
      <c r="BY112" s="913"/>
      <c r="BZ112" s="913"/>
      <c r="CA112" s="913">
        <v>1436333</v>
      </c>
      <c r="CB112" s="913"/>
      <c r="CC112" s="913"/>
      <c r="CD112" s="913"/>
      <c r="CE112" s="913"/>
      <c r="CF112" s="907">
        <v>14.6</v>
      </c>
      <c r="CG112" s="908"/>
      <c r="CH112" s="908"/>
      <c r="CI112" s="908"/>
      <c r="CJ112" s="908"/>
      <c r="CK112" s="935"/>
      <c r="CL112" s="936"/>
      <c r="CM112" s="909" t="s">
        <v>421</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2">
      <c r="A113" s="941"/>
      <c r="B113" s="942"/>
      <c r="C113" s="910" t="s">
        <v>422</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104518</v>
      </c>
      <c r="AB113" s="925"/>
      <c r="AC113" s="925"/>
      <c r="AD113" s="925"/>
      <c r="AE113" s="926"/>
      <c r="AF113" s="927">
        <v>106070</v>
      </c>
      <c r="AG113" s="925"/>
      <c r="AH113" s="925"/>
      <c r="AI113" s="925"/>
      <c r="AJ113" s="926"/>
      <c r="AK113" s="927">
        <v>96677</v>
      </c>
      <c r="AL113" s="925"/>
      <c r="AM113" s="925"/>
      <c r="AN113" s="925"/>
      <c r="AO113" s="926"/>
      <c r="AP113" s="928">
        <v>1</v>
      </c>
      <c r="AQ113" s="929"/>
      <c r="AR113" s="929"/>
      <c r="AS113" s="929"/>
      <c r="AT113" s="930"/>
      <c r="AU113" s="895"/>
      <c r="AV113" s="896"/>
      <c r="AW113" s="896"/>
      <c r="AX113" s="896"/>
      <c r="AY113" s="896"/>
      <c r="AZ113" s="909" t="s">
        <v>423</v>
      </c>
      <c r="BA113" s="910"/>
      <c r="BB113" s="910"/>
      <c r="BC113" s="910"/>
      <c r="BD113" s="910"/>
      <c r="BE113" s="910"/>
      <c r="BF113" s="910"/>
      <c r="BG113" s="910"/>
      <c r="BH113" s="910"/>
      <c r="BI113" s="910"/>
      <c r="BJ113" s="910"/>
      <c r="BK113" s="910"/>
      <c r="BL113" s="910"/>
      <c r="BM113" s="910"/>
      <c r="BN113" s="910"/>
      <c r="BO113" s="910"/>
      <c r="BP113" s="911"/>
      <c r="BQ113" s="912">
        <v>2493579</v>
      </c>
      <c r="BR113" s="913"/>
      <c r="BS113" s="913"/>
      <c r="BT113" s="913"/>
      <c r="BU113" s="913"/>
      <c r="BV113" s="913">
        <v>2302786</v>
      </c>
      <c r="BW113" s="913"/>
      <c r="BX113" s="913"/>
      <c r="BY113" s="913"/>
      <c r="BZ113" s="913"/>
      <c r="CA113" s="913">
        <v>2246431</v>
      </c>
      <c r="CB113" s="913"/>
      <c r="CC113" s="913"/>
      <c r="CD113" s="913"/>
      <c r="CE113" s="913"/>
      <c r="CF113" s="907">
        <v>22.8</v>
      </c>
      <c r="CG113" s="908"/>
      <c r="CH113" s="908"/>
      <c r="CI113" s="908"/>
      <c r="CJ113" s="908"/>
      <c r="CK113" s="935"/>
      <c r="CL113" s="936"/>
      <c r="CM113" s="909" t="s">
        <v>424</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2">
      <c r="A114" s="941"/>
      <c r="B114" s="942"/>
      <c r="C114" s="910" t="s">
        <v>425</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171923</v>
      </c>
      <c r="AB114" s="946"/>
      <c r="AC114" s="946"/>
      <c r="AD114" s="946"/>
      <c r="AE114" s="947"/>
      <c r="AF114" s="948">
        <v>150124</v>
      </c>
      <c r="AG114" s="946"/>
      <c r="AH114" s="946"/>
      <c r="AI114" s="946"/>
      <c r="AJ114" s="947"/>
      <c r="AK114" s="948">
        <v>135078</v>
      </c>
      <c r="AL114" s="946"/>
      <c r="AM114" s="946"/>
      <c r="AN114" s="946"/>
      <c r="AO114" s="947"/>
      <c r="AP114" s="949">
        <v>1.4</v>
      </c>
      <c r="AQ114" s="950"/>
      <c r="AR114" s="950"/>
      <c r="AS114" s="950"/>
      <c r="AT114" s="951"/>
      <c r="AU114" s="895"/>
      <c r="AV114" s="896"/>
      <c r="AW114" s="896"/>
      <c r="AX114" s="896"/>
      <c r="AY114" s="896"/>
      <c r="AZ114" s="909" t="s">
        <v>426</v>
      </c>
      <c r="BA114" s="910"/>
      <c r="BB114" s="910"/>
      <c r="BC114" s="910"/>
      <c r="BD114" s="910"/>
      <c r="BE114" s="910"/>
      <c r="BF114" s="910"/>
      <c r="BG114" s="910"/>
      <c r="BH114" s="910"/>
      <c r="BI114" s="910"/>
      <c r="BJ114" s="910"/>
      <c r="BK114" s="910"/>
      <c r="BL114" s="910"/>
      <c r="BM114" s="910"/>
      <c r="BN114" s="910"/>
      <c r="BO114" s="910"/>
      <c r="BP114" s="911"/>
      <c r="BQ114" s="912">
        <v>3396015</v>
      </c>
      <c r="BR114" s="913"/>
      <c r="BS114" s="913"/>
      <c r="BT114" s="913"/>
      <c r="BU114" s="913"/>
      <c r="BV114" s="913">
        <v>3218521</v>
      </c>
      <c r="BW114" s="913"/>
      <c r="BX114" s="913"/>
      <c r="BY114" s="913"/>
      <c r="BZ114" s="913"/>
      <c r="CA114" s="913">
        <v>2971822</v>
      </c>
      <c r="CB114" s="913"/>
      <c r="CC114" s="913"/>
      <c r="CD114" s="913"/>
      <c r="CE114" s="913"/>
      <c r="CF114" s="907">
        <v>30.1</v>
      </c>
      <c r="CG114" s="908"/>
      <c r="CH114" s="908"/>
      <c r="CI114" s="908"/>
      <c r="CJ114" s="908"/>
      <c r="CK114" s="935"/>
      <c r="CL114" s="936"/>
      <c r="CM114" s="909" t="s">
        <v>427</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2">
      <c r="A115" s="941"/>
      <c r="B115" s="942"/>
      <c r="C115" s="910" t="s">
        <v>428</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14198</v>
      </c>
      <c r="AB115" s="925"/>
      <c r="AC115" s="925"/>
      <c r="AD115" s="925"/>
      <c r="AE115" s="926"/>
      <c r="AF115" s="927">
        <v>11331</v>
      </c>
      <c r="AG115" s="925"/>
      <c r="AH115" s="925"/>
      <c r="AI115" s="925"/>
      <c r="AJ115" s="926"/>
      <c r="AK115" s="927">
        <v>9002</v>
      </c>
      <c r="AL115" s="925"/>
      <c r="AM115" s="925"/>
      <c r="AN115" s="925"/>
      <c r="AO115" s="926"/>
      <c r="AP115" s="928">
        <v>0.1</v>
      </c>
      <c r="AQ115" s="929"/>
      <c r="AR115" s="929"/>
      <c r="AS115" s="929"/>
      <c r="AT115" s="930"/>
      <c r="AU115" s="895"/>
      <c r="AV115" s="896"/>
      <c r="AW115" s="896"/>
      <c r="AX115" s="896"/>
      <c r="AY115" s="896"/>
      <c r="AZ115" s="909" t="s">
        <v>429</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430</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2">
      <c r="A116" s="943"/>
      <c r="B116" s="944"/>
      <c r="C116" s="952" t="s">
        <v>431</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432</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433</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2">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434</v>
      </c>
      <c r="Z117" s="881"/>
      <c r="AA117" s="965">
        <v>2093914</v>
      </c>
      <c r="AB117" s="966"/>
      <c r="AC117" s="966"/>
      <c r="AD117" s="966"/>
      <c r="AE117" s="967"/>
      <c r="AF117" s="968">
        <v>2089534</v>
      </c>
      <c r="AG117" s="966"/>
      <c r="AH117" s="966"/>
      <c r="AI117" s="966"/>
      <c r="AJ117" s="967"/>
      <c r="AK117" s="968">
        <v>2035632</v>
      </c>
      <c r="AL117" s="966"/>
      <c r="AM117" s="966"/>
      <c r="AN117" s="966"/>
      <c r="AO117" s="967"/>
      <c r="AP117" s="969"/>
      <c r="AQ117" s="970"/>
      <c r="AR117" s="970"/>
      <c r="AS117" s="970"/>
      <c r="AT117" s="971"/>
      <c r="AU117" s="895"/>
      <c r="AV117" s="896"/>
      <c r="AW117" s="896"/>
      <c r="AX117" s="896"/>
      <c r="AY117" s="896"/>
      <c r="AZ117" s="961" t="s">
        <v>435</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436</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2">
      <c r="A118" s="899" t="s">
        <v>410</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407</v>
      </c>
      <c r="AB118" s="880"/>
      <c r="AC118" s="880"/>
      <c r="AD118" s="880"/>
      <c r="AE118" s="881"/>
      <c r="AF118" s="879" t="s">
        <v>408</v>
      </c>
      <c r="AG118" s="880"/>
      <c r="AH118" s="880"/>
      <c r="AI118" s="880"/>
      <c r="AJ118" s="881"/>
      <c r="AK118" s="879" t="s">
        <v>294</v>
      </c>
      <c r="AL118" s="880"/>
      <c r="AM118" s="880"/>
      <c r="AN118" s="880"/>
      <c r="AO118" s="881"/>
      <c r="AP118" s="957" t="s">
        <v>409</v>
      </c>
      <c r="AQ118" s="958"/>
      <c r="AR118" s="958"/>
      <c r="AS118" s="958"/>
      <c r="AT118" s="959"/>
      <c r="AU118" s="895"/>
      <c r="AV118" s="896"/>
      <c r="AW118" s="896"/>
      <c r="AX118" s="896"/>
      <c r="AY118" s="896"/>
      <c r="AZ118" s="960" t="s">
        <v>437</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438</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2">
      <c r="A119" s="1043" t="s">
        <v>413</v>
      </c>
      <c r="B119" s="934"/>
      <c r="C119" s="916" t="s">
        <v>414</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5" t="s">
        <v>177</v>
      </c>
      <c r="BA119" s="245"/>
      <c r="BB119" s="245"/>
      <c r="BC119" s="245"/>
      <c r="BD119" s="245"/>
      <c r="BE119" s="245"/>
      <c r="BF119" s="245"/>
      <c r="BG119" s="245"/>
      <c r="BH119" s="245"/>
      <c r="BI119" s="245"/>
      <c r="BJ119" s="245"/>
      <c r="BK119" s="245"/>
      <c r="BL119" s="245"/>
      <c r="BM119" s="245"/>
      <c r="BN119" s="245"/>
      <c r="BO119" s="964" t="s">
        <v>439</v>
      </c>
      <c r="BP119" s="992"/>
      <c r="BQ119" s="986">
        <v>24373567</v>
      </c>
      <c r="BR119" s="987"/>
      <c r="BS119" s="987"/>
      <c r="BT119" s="987"/>
      <c r="BU119" s="987"/>
      <c r="BV119" s="987">
        <v>22930723</v>
      </c>
      <c r="BW119" s="987"/>
      <c r="BX119" s="987"/>
      <c r="BY119" s="987"/>
      <c r="BZ119" s="987"/>
      <c r="CA119" s="987">
        <v>21509387</v>
      </c>
      <c r="CB119" s="987"/>
      <c r="CC119" s="987"/>
      <c r="CD119" s="987"/>
      <c r="CE119" s="987"/>
      <c r="CF119" s="988"/>
      <c r="CG119" s="989"/>
      <c r="CH119" s="989"/>
      <c r="CI119" s="989"/>
      <c r="CJ119" s="990"/>
      <c r="CK119" s="937"/>
      <c r="CL119" s="938"/>
      <c r="CM119" s="960" t="s">
        <v>440</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2">
      <c r="A120" s="1044"/>
      <c r="B120" s="936"/>
      <c r="C120" s="909" t="s">
        <v>417</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441</v>
      </c>
      <c r="AV120" s="979"/>
      <c r="AW120" s="979"/>
      <c r="AX120" s="979"/>
      <c r="AY120" s="980"/>
      <c r="AZ120" s="916" t="s">
        <v>442</v>
      </c>
      <c r="BA120" s="884"/>
      <c r="BB120" s="884"/>
      <c r="BC120" s="884"/>
      <c r="BD120" s="884"/>
      <c r="BE120" s="884"/>
      <c r="BF120" s="884"/>
      <c r="BG120" s="884"/>
      <c r="BH120" s="884"/>
      <c r="BI120" s="884"/>
      <c r="BJ120" s="884"/>
      <c r="BK120" s="884"/>
      <c r="BL120" s="884"/>
      <c r="BM120" s="884"/>
      <c r="BN120" s="884"/>
      <c r="BO120" s="884"/>
      <c r="BP120" s="885"/>
      <c r="BQ120" s="917">
        <v>7544268</v>
      </c>
      <c r="BR120" s="918"/>
      <c r="BS120" s="918"/>
      <c r="BT120" s="918"/>
      <c r="BU120" s="918"/>
      <c r="BV120" s="918">
        <v>7823671</v>
      </c>
      <c r="BW120" s="918"/>
      <c r="BX120" s="918"/>
      <c r="BY120" s="918"/>
      <c r="BZ120" s="918"/>
      <c r="CA120" s="918">
        <v>7907328</v>
      </c>
      <c r="CB120" s="918"/>
      <c r="CC120" s="918"/>
      <c r="CD120" s="918"/>
      <c r="CE120" s="918"/>
      <c r="CF120" s="931">
        <v>80.099999999999994</v>
      </c>
      <c r="CG120" s="932"/>
      <c r="CH120" s="932"/>
      <c r="CI120" s="932"/>
      <c r="CJ120" s="932"/>
      <c r="CK120" s="993" t="s">
        <v>443</v>
      </c>
      <c r="CL120" s="994"/>
      <c r="CM120" s="994"/>
      <c r="CN120" s="994"/>
      <c r="CO120" s="995"/>
      <c r="CP120" s="1001" t="s">
        <v>391</v>
      </c>
      <c r="CQ120" s="1002"/>
      <c r="CR120" s="1002"/>
      <c r="CS120" s="1002"/>
      <c r="CT120" s="1002"/>
      <c r="CU120" s="1002"/>
      <c r="CV120" s="1002"/>
      <c r="CW120" s="1002"/>
      <c r="CX120" s="1002"/>
      <c r="CY120" s="1002"/>
      <c r="CZ120" s="1002"/>
      <c r="DA120" s="1002"/>
      <c r="DB120" s="1002"/>
      <c r="DC120" s="1002"/>
      <c r="DD120" s="1002"/>
      <c r="DE120" s="1002"/>
      <c r="DF120" s="1003"/>
      <c r="DG120" s="917">
        <v>1550811</v>
      </c>
      <c r="DH120" s="918"/>
      <c r="DI120" s="918"/>
      <c r="DJ120" s="918"/>
      <c r="DK120" s="918"/>
      <c r="DL120" s="918">
        <v>1522207</v>
      </c>
      <c r="DM120" s="918"/>
      <c r="DN120" s="918"/>
      <c r="DO120" s="918"/>
      <c r="DP120" s="918"/>
      <c r="DQ120" s="918">
        <v>1436333</v>
      </c>
      <c r="DR120" s="918"/>
      <c r="DS120" s="918"/>
      <c r="DT120" s="918"/>
      <c r="DU120" s="918"/>
      <c r="DV120" s="919">
        <v>14.6</v>
      </c>
      <c r="DW120" s="919"/>
      <c r="DX120" s="919"/>
      <c r="DY120" s="919"/>
      <c r="DZ120" s="920"/>
    </row>
    <row r="121" spans="1:130" s="224" customFormat="1" ht="26.25" customHeight="1" x14ac:dyDescent="0.2">
      <c r="A121" s="1044"/>
      <c r="B121" s="936"/>
      <c r="C121" s="961" t="s">
        <v>444</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445</v>
      </c>
      <c r="BA121" s="910"/>
      <c r="BB121" s="910"/>
      <c r="BC121" s="910"/>
      <c r="BD121" s="910"/>
      <c r="BE121" s="910"/>
      <c r="BF121" s="910"/>
      <c r="BG121" s="910"/>
      <c r="BH121" s="910"/>
      <c r="BI121" s="910"/>
      <c r="BJ121" s="910"/>
      <c r="BK121" s="910"/>
      <c r="BL121" s="910"/>
      <c r="BM121" s="910"/>
      <c r="BN121" s="910"/>
      <c r="BO121" s="910"/>
      <c r="BP121" s="911"/>
      <c r="BQ121" s="912">
        <v>66573</v>
      </c>
      <c r="BR121" s="913"/>
      <c r="BS121" s="913"/>
      <c r="BT121" s="913"/>
      <c r="BU121" s="913"/>
      <c r="BV121" s="913">
        <v>45442</v>
      </c>
      <c r="BW121" s="913"/>
      <c r="BX121" s="913"/>
      <c r="BY121" s="913"/>
      <c r="BZ121" s="913"/>
      <c r="CA121" s="913">
        <v>27582</v>
      </c>
      <c r="CB121" s="913"/>
      <c r="CC121" s="913"/>
      <c r="CD121" s="913"/>
      <c r="CE121" s="913"/>
      <c r="CF121" s="907">
        <v>0.3</v>
      </c>
      <c r="CG121" s="908"/>
      <c r="CH121" s="908"/>
      <c r="CI121" s="908"/>
      <c r="CJ121" s="908"/>
      <c r="CK121" s="996"/>
      <c r="CL121" s="997"/>
      <c r="CM121" s="997"/>
      <c r="CN121" s="997"/>
      <c r="CO121" s="998"/>
      <c r="CP121" s="1006" t="s">
        <v>389</v>
      </c>
      <c r="CQ121" s="1007"/>
      <c r="CR121" s="1007"/>
      <c r="CS121" s="1007"/>
      <c r="CT121" s="1007"/>
      <c r="CU121" s="1007"/>
      <c r="CV121" s="1007"/>
      <c r="CW121" s="1007"/>
      <c r="CX121" s="1007"/>
      <c r="CY121" s="1007"/>
      <c r="CZ121" s="1007"/>
      <c r="DA121" s="1007"/>
      <c r="DB121" s="1007"/>
      <c r="DC121" s="1007"/>
      <c r="DD121" s="1007"/>
      <c r="DE121" s="1007"/>
      <c r="DF121" s="1008"/>
      <c r="DG121" s="912" t="s">
        <v>122</v>
      </c>
      <c r="DH121" s="913"/>
      <c r="DI121" s="913"/>
      <c r="DJ121" s="913"/>
      <c r="DK121" s="913"/>
      <c r="DL121" s="913" t="s">
        <v>122</v>
      </c>
      <c r="DM121" s="913"/>
      <c r="DN121" s="913"/>
      <c r="DO121" s="913"/>
      <c r="DP121" s="913"/>
      <c r="DQ121" s="913" t="s">
        <v>122</v>
      </c>
      <c r="DR121" s="913"/>
      <c r="DS121" s="913"/>
      <c r="DT121" s="913"/>
      <c r="DU121" s="913"/>
      <c r="DV121" s="914" t="s">
        <v>122</v>
      </c>
      <c r="DW121" s="914"/>
      <c r="DX121" s="914"/>
      <c r="DY121" s="914"/>
      <c r="DZ121" s="915"/>
    </row>
    <row r="122" spans="1:130" s="224" customFormat="1" ht="26.25" customHeight="1" x14ac:dyDescent="0.2">
      <c r="A122" s="1044"/>
      <c r="B122" s="936"/>
      <c r="C122" s="909" t="s">
        <v>427</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446</v>
      </c>
      <c r="BA122" s="952"/>
      <c r="BB122" s="952"/>
      <c r="BC122" s="952"/>
      <c r="BD122" s="952"/>
      <c r="BE122" s="952"/>
      <c r="BF122" s="952"/>
      <c r="BG122" s="952"/>
      <c r="BH122" s="952"/>
      <c r="BI122" s="952"/>
      <c r="BJ122" s="952"/>
      <c r="BK122" s="952"/>
      <c r="BL122" s="952"/>
      <c r="BM122" s="952"/>
      <c r="BN122" s="952"/>
      <c r="BO122" s="952"/>
      <c r="BP122" s="953"/>
      <c r="BQ122" s="986">
        <v>14462415</v>
      </c>
      <c r="BR122" s="987"/>
      <c r="BS122" s="987"/>
      <c r="BT122" s="987"/>
      <c r="BU122" s="987"/>
      <c r="BV122" s="987">
        <v>13601839</v>
      </c>
      <c r="BW122" s="987"/>
      <c r="BX122" s="987"/>
      <c r="BY122" s="987"/>
      <c r="BZ122" s="987"/>
      <c r="CA122" s="987">
        <v>12768731</v>
      </c>
      <c r="CB122" s="987"/>
      <c r="CC122" s="987"/>
      <c r="CD122" s="987"/>
      <c r="CE122" s="987"/>
      <c r="CF122" s="1004">
        <v>129.4</v>
      </c>
      <c r="CG122" s="1005"/>
      <c r="CH122" s="1005"/>
      <c r="CI122" s="1005"/>
      <c r="CJ122" s="1005"/>
      <c r="CK122" s="996"/>
      <c r="CL122" s="997"/>
      <c r="CM122" s="997"/>
      <c r="CN122" s="997"/>
      <c r="CO122" s="998"/>
      <c r="CP122" s="1006" t="s">
        <v>390</v>
      </c>
      <c r="CQ122" s="1007"/>
      <c r="CR122" s="1007"/>
      <c r="CS122" s="1007"/>
      <c r="CT122" s="1007"/>
      <c r="CU122" s="1007"/>
      <c r="CV122" s="1007"/>
      <c r="CW122" s="1007"/>
      <c r="CX122" s="1007"/>
      <c r="CY122" s="1007"/>
      <c r="CZ122" s="1007"/>
      <c r="DA122" s="1007"/>
      <c r="DB122" s="1007"/>
      <c r="DC122" s="1007"/>
      <c r="DD122" s="1007"/>
      <c r="DE122" s="1007"/>
      <c r="DF122" s="1008"/>
      <c r="DG122" s="912" t="s">
        <v>122</v>
      </c>
      <c r="DH122" s="913"/>
      <c r="DI122" s="913"/>
      <c r="DJ122" s="913"/>
      <c r="DK122" s="913"/>
      <c r="DL122" s="913" t="s">
        <v>122</v>
      </c>
      <c r="DM122" s="913"/>
      <c r="DN122" s="913"/>
      <c r="DO122" s="913"/>
      <c r="DP122" s="913"/>
      <c r="DQ122" s="913" t="s">
        <v>122</v>
      </c>
      <c r="DR122" s="913"/>
      <c r="DS122" s="913"/>
      <c r="DT122" s="913"/>
      <c r="DU122" s="913"/>
      <c r="DV122" s="914" t="s">
        <v>122</v>
      </c>
      <c r="DW122" s="914"/>
      <c r="DX122" s="914"/>
      <c r="DY122" s="914"/>
      <c r="DZ122" s="915"/>
    </row>
    <row r="123" spans="1:130" s="224" customFormat="1" ht="26.25" customHeight="1" x14ac:dyDescent="0.2">
      <c r="A123" s="1044"/>
      <c r="B123" s="936"/>
      <c r="C123" s="909" t="s">
        <v>433</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5" t="s">
        <v>177</v>
      </c>
      <c r="BA123" s="245"/>
      <c r="BB123" s="245"/>
      <c r="BC123" s="245"/>
      <c r="BD123" s="245"/>
      <c r="BE123" s="245"/>
      <c r="BF123" s="245"/>
      <c r="BG123" s="245"/>
      <c r="BH123" s="245"/>
      <c r="BI123" s="245"/>
      <c r="BJ123" s="245"/>
      <c r="BK123" s="245"/>
      <c r="BL123" s="245"/>
      <c r="BM123" s="245"/>
      <c r="BN123" s="245"/>
      <c r="BO123" s="964" t="s">
        <v>447</v>
      </c>
      <c r="BP123" s="992"/>
      <c r="BQ123" s="1050">
        <v>22073256</v>
      </c>
      <c r="BR123" s="1051"/>
      <c r="BS123" s="1051"/>
      <c r="BT123" s="1051"/>
      <c r="BU123" s="1051"/>
      <c r="BV123" s="1051">
        <v>21470952</v>
      </c>
      <c r="BW123" s="1051"/>
      <c r="BX123" s="1051"/>
      <c r="BY123" s="1051"/>
      <c r="BZ123" s="1051"/>
      <c r="CA123" s="1051">
        <v>20703641</v>
      </c>
      <c r="CB123" s="1051"/>
      <c r="CC123" s="1051"/>
      <c r="CD123" s="1051"/>
      <c r="CE123" s="1051"/>
      <c r="CF123" s="988"/>
      <c r="CG123" s="989"/>
      <c r="CH123" s="989"/>
      <c r="CI123" s="989"/>
      <c r="CJ123" s="990"/>
      <c r="CK123" s="996"/>
      <c r="CL123" s="997"/>
      <c r="CM123" s="997"/>
      <c r="CN123" s="997"/>
      <c r="CO123" s="998"/>
      <c r="CP123" s="1006" t="s">
        <v>388</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5">
      <c r="A124" s="1044"/>
      <c r="B124" s="936"/>
      <c r="C124" s="909" t="s">
        <v>436</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448</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22.8</v>
      </c>
      <c r="BR124" s="1014"/>
      <c r="BS124" s="1014"/>
      <c r="BT124" s="1014"/>
      <c r="BU124" s="1014"/>
      <c r="BV124" s="1014">
        <v>15.1</v>
      </c>
      <c r="BW124" s="1014"/>
      <c r="BX124" s="1014"/>
      <c r="BY124" s="1014"/>
      <c r="BZ124" s="1014"/>
      <c r="CA124" s="1014">
        <v>8.1</v>
      </c>
      <c r="CB124" s="1014"/>
      <c r="CC124" s="1014"/>
      <c r="CD124" s="1014"/>
      <c r="CE124" s="1014"/>
      <c r="CF124" s="1015"/>
      <c r="CG124" s="1016"/>
      <c r="CH124" s="1016"/>
      <c r="CI124" s="1016"/>
      <c r="CJ124" s="1017"/>
      <c r="CK124" s="999"/>
      <c r="CL124" s="999"/>
      <c r="CM124" s="999"/>
      <c r="CN124" s="999"/>
      <c r="CO124" s="1000"/>
      <c r="CP124" s="1006" t="s">
        <v>449</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2">
      <c r="A125" s="1044"/>
      <c r="B125" s="936"/>
      <c r="C125" s="909" t="s">
        <v>438</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450</v>
      </c>
      <c r="CL125" s="994"/>
      <c r="CM125" s="994"/>
      <c r="CN125" s="994"/>
      <c r="CO125" s="995"/>
      <c r="CP125" s="916" t="s">
        <v>451</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5">
      <c r="A126" s="1044"/>
      <c r="B126" s="936"/>
      <c r="C126" s="909" t="s">
        <v>440</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452</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2">
      <c r="A127" s="1045"/>
      <c r="B127" s="938"/>
      <c r="C127" s="960" t="s">
        <v>453</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14198</v>
      </c>
      <c r="AB127" s="946"/>
      <c r="AC127" s="946"/>
      <c r="AD127" s="946"/>
      <c r="AE127" s="947"/>
      <c r="AF127" s="948">
        <v>11331</v>
      </c>
      <c r="AG127" s="946"/>
      <c r="AH127" s="946"/>
      <c r="AI127" s="946"/>
      <c r="AJ127" s="947"/>
      <c r="AK127" s="948">
        <v>9002</v>
      </c>
      <c r="AL127" s="946"/>
      <c r="AM127" s="946"/>
      <c r="AN127" s="946"/>
      <c r="AO127" s="947"/>
      <c r="AP127" s="949">
        <v>0.1</v>
      </c>
      <c r="AQ127" s="950"/>
      <c r="AR127" s="950"/>
      <c r="AS127" s="950"/>
      <c r="AT127" s="951"/>
      <c r="AU127" s="226"/>
      <c r="AV127" s="226"/>
      <c r="AW127" s="226"/>
      <c r="AX127" s="1018" t="s">
        <v>454</v>
      </c>
      <c r="AY127" s="1019"/>
      <c r="AZ127" s="1019"/>
      <c r="BA127" s="1019"/>
      <c r="BB127" s="1019"/>
      <c r="BC127" s="1019"/>
      <c r="BD127" s="1019"/>
      <c r="BE127" s="1020"/>
      <c r="BF127" s="1021" t="s">
        <v>455</v>
      </c>
      <c r="BG127" s="1019"/>
      <c r="BH127" s="1019"/>
      <c r="BI127" s="1019"/>
      <c r="BJ127" s="1019"/>
      <c r="BK127" s="1019"/>
      <c r="BL127" s="1020"/>
      <c r="BM127" s="1021" t="s">
        <v>456</v>
      </c>
      <c r="BN127" s="1019"/>
      <c r="BO127" s="1019"/>
      <c r="BP127" s="1019"/>
      <c r="BQ127" s="1019"/>
      <c r="BR127" s="1019"/>
      <c r="BS127" s="1020"/>
      <c r="BT127" s="1021" t="s">
        <v>457</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458</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5">
      <c r="A128" s="1028" t="s">
        <v>459</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460</v>
      </c>
      <c r="X128" s="1030"/>
      <c r="Y128" s="1030"/>
      <c r="Z128" s="1031"/>
      <c r="AA128" s="1032">
        <v>16697</v>
      </c>
      <c r="AB128" s="1033"/>
      <c r="AC128" s="1033"/>
      <c r="AD128" s="1033"/>
      <c r="AE128" s="1034"/>
      <c r="AF128" s="1035">
        <v>13529</v>
      </c>
      <c r="AG128" s="1033"/>
      <c r="AH128" s="1033"/>
      <c r="AI128" s="1033"/>
      <c r="AJ128" s="1034"/>
      <c r="AK128" s="1035">
        <v>10518</v>
      </c>
      <c r="AL128" s="1033"/>
      <c r="AM128" s="1033"/>
      <c r="AN128" s="1033"/>
      <c r="AO128" s="1034"/>
      <c r="AP128" s="1036"/>
      <c r="AQ128" s="1037"/>
      <c r="AR128" s="1037"/>
      <c r="AS128" s="1037"/>
      <c r="AT128" s="1038"/>
      <c r="AU128" s="226"/>
      <c r="AV128" s="226"/>
      <c r="AW128" s="226"/>
      <c r="AX128" s="883" t="s">
        <v>461</v>
      </c>
      <c r="AY128" s="884"/>
      <c r="AZ128" s="884"/>
      <c r="BA128" s="884"/>
      <c r="BB128" s="884"/>
      <c r="BC128" s="884"/>
      <c r="BD128" s="884"/>
      <c r="BE128" s="885"/>
      <c r="BF128" s="1039" t="s">
        <v>122</v>
      </c>
      <c r="BG128" s="1040"/>
      <c r="BH128" s="1040"/>
      <c r="BI128" s="1040"/>
      <c r="BJ128" s="1040"/>
      <c r="BK128" s="1040"/>
      <c r="BL128" s="1041"/>
      <c r="BM128" s="1039">
        <v>13.14</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462</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2">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463</v>
      </c>
      <c r="X129" s="1058"/>
      <c r="Y129" s="1058"/>
      <c r="Z129" s="1059"/>
      <c r="AA129" s="945">
        <v>11476408</v>
      </c>
      <c r="AB129" s="946"/>
      <c r="AC129" s="946"/>
      <c r="AD129" s="946"/>
      <c r="AE129" s="947"/>
      <c r="AF129" s="948">
        <v>11047296</v>
      </c>
      <c r="AG129" s="946"/>
      <c r="AH129" s="946"/>
      <c r="AI129" s="946"/>
      <c r="AJ129" s="947"/>
      <c r="AK129" s="948">
        <v>11283669</v>
      </c>
      <c r="AL129" s="946"/>
      <c r="AM129" s="946"/>
      <c r="AN129" s="946"/>
      <c r="AO129" s="947"/>
      <c r="AP129" s="1060"/>
      <c r="AQ129" s="1061"/>
      <c r="AR129" s="1061"/>
      <c r="AS129" s="1061"/>
      <c r="AT129" s="1062"/>
      <c r="AU129" s="227"/>
      <c r="AV129" s="227"/>
      <c r="AW129" s="227"/>
      <c r="AX129" s="1052" t="s">
        <v>464</v>
      </c>
      <c r="AY129" s="910"/>
      <c r="AZ129" s="910"/>
      <c r="BA129" s="910"/>
      <c r="BB129" s="910"/>
      <c r="BC129" s="910"/>
      <c r="BD129" s="910"/>
      <c r="BE129" s="911"/>
      <c r="BF129" s="1053" t="s">
        <v>122</v>
      </c>
      <c r="BG129" s="1054"/>
      <c r="BH129" s="1054"/>
      <c r="BI129" s="1054"/>
      <c r="BJ129" s="1054"/>
      <c r="BK129" s="1054"/>
      <c r="BL129" s="1055"/>
      <c r="BM129" s="1053">
        <v>18.14</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465</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466</v>
      </c>
      <c r="X130" s="1058"/>
      <c r="Y130" s="1058"/>
      <c r="Z130" s="1059"/>
      <c r="AA130" s="945">
        <v>1418786</v>
      </c>
      <c r="AB130" s="946"/>
      <c r="AC130" s="946"/>
      <c r="AD130" s="946"/>
      <c r="AE130" s="947"/>
      <c r="AF130" s="948">
        <v>1431488</v>
      </c>
      <c r="AG130" s="946"/>
      <c r="AH130" s="946"/>
      <c r="AI130" s="946"/>
      <c r="AJ130" s="947"/>
      <c r="AK130" s="948">
        <v>1416109</v>
      </c>
      <c r="AL130" s="946"/>
      <c r="AM130" s="946"/>
      <c r="AN130" s="946"/>
      <c r="AO130" s="947"/>
      <c r="AP130" s="1060"/>
      <c r="AQ130" s="1061"/>
      <c r="AR130" s="1061"/>
      <c r="AS130" s="1061"/>
      <c r="AT130" s="1062"/>
      <c r="AU130" s="227"/>
      <c r="AV130" s="227"/>
      <c r="AW130" s="227"/>
      <c r="AX130" s="1052" t="s">
        <v>467</v>
      </c>
      <c r="AY130" s="910"/>
      <c r="AZ130" s="910"/>
      <c r="BA130" s="910"/>
      <c r="BB130" s="910"/>
      <c r="BC130" s="910"/>
      <c r="BD130" s="910"/>
      <c r="BE130" s="911"/>
      <c r="BF130" s="1088">
        <v>6.4</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468</v>
      </c>
      <c r="X131" s="1095"/>
      <c r="Y131" s="1095"/>
      <c r="Z131" s="1096"/>
      <c r="AA131" s="991">
        <v>10057622</v>
      </c>
      <c r="AB131" s="973"/>
      <c r="AC131" s="973"/>
      <c r="AD131" s="973"/>
      <c r="AE131" s="974"/>
      <c r="AF131" s="972">
        <v>9615808</v>
      </c>
      <c r="AG131" s="973"/>
      <c r="AH131" s="973"/>
      <c r="AI131" s="973"/>
      <c r="AJ131" s="974"/>
      <c r="AK131" s="972">
        <v>9867560</v>
      </c>
      <c r="AL131" s="973"/>
      <c r="AM131" s="973"/>
      <c r="AN131" s="973"/>
      <c r="AO131" s="974"/>
      <c r="AP131" s="1097"/>
      <c r="AQ131" s="1098"/>
      <c r="AR131" s="1098"/>
      <c r="AS131" s="1098"/>
      <c r="AT131" s="1099"/>
      <c r="AU131" s="227"/>
      <c r="AV131" s="227"/>
      <c r="AW131" s="227"/>
      <c r="AX131" s="1070" t="s">
        <v>469</v>
      </c>
      <c r="AY131" s="713"/>
      <c r="AZ131" s="713"/>
      <c r="BA131" s="713"/>
      <c r="BB131" s="713"/>
      <c r="BC131" s="713"/>
      <c r="BD131" s="713"/>
      <c r="BE131" s="1023"/>
      <c r="BF131" s="1071">
        <v>8.1</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470</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471</v>
      </c>
      <c r="W132" s="1081"/>
      <c r="X132" s="1081"/>
      <c r="Y132" s="1081"/>
      <c r="Z132" s="1082"/>
      <c r="AA132" s="1083">
        <v>6.5465872550000004</v>
      </c>
      <c r="AB132" s="1084"/>
      <c r="AC132" s="1084"/>
      <c r="AD132" s="1084"/>
      <c r="AE132" s="1085"/>
      <c r="AF132" s="1086">
        <v>6.7026816680000003</v>
      </c>
      <c r="AG132" s="1084"/>
      <c r="AH132" s="1084"/>
      <c r="AI132" s="1084"/>
      <c r="AJ132" s="1085"/>
      <c r="AK132" s="1086">
        <v>6.1717891759999999</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472</v>
      </c>
      <c r="W133" s="1064"/>
      <c r="X133" s="1064"/>
      <c r="Y133" s="1064"/>
      <c r="Z133" s="1065"/>
      <c r="AA133" s="1066">
        <v>7</v>
      </c>
      <c r="AB133" s="1067"/>
      <c r="AC133" s="1067"/>
      <c r="AD133" s="1067"/>
      <c r="AE133" s="1068"/>
      <c r="AF133" s="1066">
        <v>6.7</v>
      </c>
      <c r="AG133" s="1067"/>
      <c r="AH133" s="1067"/>
      <c r="AI133" s="1067"/>
      <c r="AJ133" s="1068"/>
      <c r="AK133" s="1066">
        <v>6.4</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sASZ8QoPDZHMVq8LJV+Q48o58wMe/ZfkjWJCUmjLCRtjJHd4wB7MB4rKnqf0glHnSfSO2m7U6Y4ODiQFF/aw7w==" saltValue="wFfQ2zf45vkBlkZyaNdkx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473</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9967ptUnePw82hAS7wbjkPUPxqiImo0HDa+e2ckrsKgcqSBISCrJwg3Bi462zMaxjafijNTTZhScZrcnJzb2Yg==" saltValue="J2GY3Ixklh822l9olmn91Q==" spinCount="100000" sheet="1" objects="1" scenarios="1"/>
  <dataConsolidate/>
  <phoneticPr fontId="2"/>
  <printOptions horizontalCentered="1" verticalCentered="1"/>
  <pageMargins left="0" right="0" top="0" bottom="0" header="0" footer="0"/>
  <pageSetup paperSize="8" scale="6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yNvZVP+SXTdgpdAcHwScn6A1tOXBdQcIEjP10gFGMhTa2WCIj3cCMy7y/OdT/H8Ps35ACGJ0a7KYLOcvmNXcrA==" saltValue="brKqk4s+p3q6vzxyCP5Ieg==" spinCount="100000" sheet="1" objects="1" scenarios="1"/>
  <dataConsolidate/>
  <phoneticPr fontId="2"/>
  <printOptions horizontalCentered="1" verticalCentered="1"/>
  <pageMargins left="0" right="0" top="0" bottom="0" header="0" footer="0"/>
  <pageSetup paperSize="8" scale="69"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475</v>
      </c>
      <c r="AL6" s="260"/>
      <c r="AM6" s="260"/>
      <c r="AN6" s="260"/>
    </row>
    <row r="7" spans="1:46" ht="13.5" customHeight="1" x14ac:dyDescent="0.2">
      <c r="A7" s="259"/>
      <c r="AK7" s="262"/>
      <c r="AL7" s="263"/>
      <c r="AM7" s="263"/>
      <c r="AN7" s="264"/>
      <c r="AO7" s="1101" t="s">
        <v>476</v>
      </c>
      <c r="AP7" s="265"/>
      <c r="AQ7" s="266" t="s">
        <v>477</v>
      </c>
      <c r="AR7" s="267"/>
    </row>
    <row r="8" spans="1:46" ht="13.2" x14ac:dyDescent="0.2">
      <c r="A8" s="259"/>
      <c r="AK8" s="268"/>
      <c r="AL8" s="269"/>
      <c r="AM8" s="269"/>
      <c r="AN8" s="270"/>
      <c r="AO8" s="1102"/>
      <c r="AP8" s="271" t="s">
        <v>478</v>
      </c>
      <c r="AQ8" s="272" t="s">
        <v>479</v>
      </c>
      <c r="AR8" s="273" t="s">
        <v>480</v>
      </c>
    </row>
    <row r="9" spans="1:46" ht="13.2" x14ac:dyDescent="0.2">
      <c r="A9" s="259"/>
      <c r="AK9" s="1103" t="s">
        <v>481</v>
      </c>
      <c r="AL9" s="1104"/>
      <c r="AM9" s="1104"/>
      <c r="AN9" s="1105"/>
      <c r="AO9" s="274">
        <v>3376268</v>
      </c>
      <c r="AP9" s="274">
        <v>95675</v>
      </c>
      <c r="AQ9" s="275">
        <v>90724</v>
      </c>
      <c r="AR9" s="276">
        <v>5.5</v>
      </c>
    </row>
    <row r="10" spans="1:46" ht="13.5" customHeight="1" x14ac:dyDescent="0.2">
      <c r="A10" s="259"/>
      <c r="AK10" s="1103" t="s">
        <v>482</v>
      </c>
      <c r="AL10" s="1104"/>
      <c r="AM10" s="1104"/>
      <c r="AN10" s="1105"/>
      <c r="AO10" s="277">
        <v>757387</v>
      </c>
      <c r="AP10" s="277">
        <v>21462</v>
      </c>
      <c r="AQ10" s="278">
        <v>11342</v>
      </c>
      <c r="AR10" s="279">
        <v>89.2</v>
      </c>
    </row>
    <row r="11" spans="1:46" ht="13.5" customHeight="1" x14ac:dyDescent="0.2">
      <c r="A11" s="259"/>
      <c r="AK11" s="1103" t="s">
        <v>483</v>
      </c>
      <c r="AL11" s="1104"/>
      <c r="AM11" s="1104"/>
      <c r="AN11" s="1105"/>
      <c r="AO11" s="277" t="s">
        <v>484</v>
      </c>
      <c r="AP11" s="277" t="s">
        <v>484</v>
      </c>
      <c r="AQ11" s="278">
        <v>1033</v>
      </c>
      <c r="AR11" s="279" t="s">
        <v>484</v>
      </c>
    </row>
    <row r="12" spans="1:46" ht="13.5" customHeight="1" x14ac:dyDescent="0.2">
      <c r="A12" s="259"/>
      <c r="AK12" s="1103" t="s">
        <v>485</v>
      </c>
      <c r="AL12" s="1104"/>
      <c r="AM12" s="1104"/>
      <c r="AN12" s="1105"/>
      <c r="AO12" s="277" t="s">
        <v>484</v>
      </c>
      <c r="AP12" s="277" t="s">
        <v>484</v>
      </c>
      <c r="AQ12" s="278">
        <v>16</v>
      </c>
      <c r="AR12" s="279" t="s">
        <v>484</v>
      </c>
    </row>
    <row r="13" spans="1:46" ht="13.5" customHeight="1" x14ac:dyDescent="0.2">
      <c r="A13" s="259"/>
      <c r="AK13" s="1103" t="s">
        <v>486</v>
      </c>
      <c r="AL13" s="1104"/>
      <c r="AM13" s="1104"/>
      <c r="AN13" s="1105"/>
      <c r="AO13" s="277">
        <v>94573</v>
      </c>
      <c r="AP13" s="277">
        <v>2680</v>
      </c>
      <c r="AQ13" s="278">
        <v>3647</v>
      </c>
      <c r="AR13" s="279">
        <v>-26.5</v>
      </c>
    </row>
    <row r="14" spans="1:46" ht="13.5" customHeight="1" x14ac:dyDescent="0.2">
      <c r="A14" s="259"/>
      <c r="AK14" s="1103" t="s">
        <v>487</v>
      </c>
      <c r="AL14" s="1104"/>
      <c r="AM14" s="1104"/>
      <c r="AN14" s="1105"/>
      <c r="AO14" s="277">
        <v>26077</v>
      </c>
      <c r="AP14" s="277">
        <v>739</v>
      </c>
      <c r="AQ14" s="278">
        <v>1693</v>
      </c>
      <c r="AR14" s="279">
        <v>-56.3</v>
      </c>
    </row>
    <row r="15" spans="1:46" ht="13.5" customHeight="1" x14ac:dyDescent="0.2">
      <c r="A15" s="259"/>
      <c r="AK15" s="1106" t="s">
        <v>488</v>
      </c>
      <c r="AL15" s="1107"/>
      <c r="AM15" s="1107"/>
      <c r="AN15" s="1108"/>
      <c r="AO15" s="277">
        <v>-415658</v>
      </c>
      <c r="AP15" s="277">
        <v>-11779</v>
      </c>
      <c r="AQ15" s="278">
        <v>-4922</v>
      </c>
      <c r="AR15" s="279">
        <v>139.30000000000001</v>
      </c>
    </row>
    <row r="16" spans="1:46" ht="13.2" x14ac:dyDescent="0.2">
      <c r="A16" s="259"/>
      <c r="AK16" s="1106" t="s">
        <v>177</v>
      </c>
      <c r="AL16" s="1107"/>
      <c r="AM16" s="1107"/>
      <c r="AN16" s="1108"/>
      <c r="AO16" s="277">
        <v>3838647</v>
      </c>
      <c r="AP16" s="277">
        <v>108777</v>
      </c>
      <c r="AQ16" s="278">
        <v>103533</v>
      </c>
      <c r="AR16" s="279">
        <v>5.0999999999999996</v>
      </c>
    </row>
    <row r="17" spans="1:46" ht="13.2" x14ac:dyDescent="0.2">
      <c r="A17" s="259"/>
    </row>
    <row r="18" spans="1:46" ht="13.2" x14ac:dyDescent="0.2">
      <c r="A18" s="259"/>
      <c r="AQ18" s="280"/>
      <c r="AR18" s="280"/>
    </row>
    <row r="19" spans="1:46" ht="13.2" x14ac:dyDescent="0.2">
      <c r="A19" s="259"/>
      <c r="AK19" s="255" t="s">
        <v>489</v>
      </c>
    </row>
    <row r="20" spans="1:46" ht="13.2" x14ac:dyDescent="0.2">
      <c r="A20" s="259"/>
      <c r="AK20" s="281"/>
      <c r="AL20" s="282"/>
      <c r="AM20" s="282"/>
      <c r="AN20" s="283"/>
      <c r="AO20" s="284" t="s">
        <v>490</v>
      </c>
      <c r="AP20" s="285" t="s">
        <v>491</v>
      </c>
      <c r="AQ20" s="286" t="s">
        <v>492</v>
      </c>
      <c r="AR20" s="287"/>
    </row>
    <row r="21" spans="1:46" s="260" customFormat="1" ht="13.2" x14ac:dyDescent="0.2">
      <c r="A21" s="288"/>
      <c r="AK21" s="1109" t="s">
        <v>493</v>
      </c>
      <c r="AL21" s="1110"/>
      <c r="AM21" s="1110"/>
      <c r="AN21" s="1111"/>
      <c r="AO21" s="289">
        <v>8.98</v>
      </c>
      <c r="AP21" s="290">
        <v>9.17</v>
      </c>
      <c r="AQ21" s="291">
        <v>-0.19</v>
      </c>
      <c r="AS21" s="292"/>
      <c r="AT21" s="288"/>
    </row>
    <row r="22" spans="1:46" s="260" customFormat="1" ht="13.2" x14ac:dyDescent="0.2">
      <c r="A22" s="288"/>
      <c r="AK22" s="1109" t="s">
        <v>494</v>
      </c>
      <c r="AL22" s="1110"/>
      <c r="AM22" s="1110"/>
      <c r="AN22" s="1111"/>
      <c r="AO22" s="293">
        <v>99.4</v>
      </c>
      <c r="AP22" s="294">
        <v>97.2</v>
      </c>
      <c r="AQ22" s="295">
        <v>2.2000000000000002</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00" t="s">
        <v>495</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2" x14ac:dyDescent="0.2">
      <c r="A27" s="300"/>
      <c r="AS27" s="255"/>
      <c r="AT27" s="255"/>
    </row>
    <row r="28" spans="1:46" ht="16.2" x14ac:dyDescent="0.2">
      <c r="A28" s="256" t="s">
        <v>496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497</v>
      </c>
      <c r="AL29" s="260"/>
      <c r="AM29" s="260"/>
      <c r="AN29" s="260"/>
      <c r="AS29" s="302"/>
    </row>
    <row r="30" spans="1:46" ht="13.5" customHeight="1" x14ac:dyDescent="0.2">
      <c r="A30" s="259"/>
      <c r="AK30" s="262"/>
      <c r="AL30" s="263"/>
      <c r="AM30" s="263"/>
      <c r="AN30" s="264"/>
      <c r="AO30" s="1101" t="s">
        <v>476</v>
      </c>
      <c r="AP30" s="265"/>
      <c r="AQ30" s="266" t="s">
        <v>477</v>
      </c>
      <c r="AR30" s="267"/>
    </row>
    <row r="31" spans="1:46" ht="13.2" x14ac:dyDescent="0.2">
      <c r="A31" s="259"/>
      <c r="AK31" s="268"/>
      <c r="AL31" s="269"/>
      <c r="AM31" s="269"/>
      <c r="AN31" s="270"/>
      <c r="AO31" s="1102"/>
      <c r="AP31" s="271" t="s">
        <v>478</v>
      </c>
      <c r="AQ31" s="272" t="s">
        <v>479</v>
      </c>
      <c r="AR31" s="273" t="s">
        <v>480</v>
      </c>
    </row>
    <row r="32" spans="1:46" ht="27" customHeight="1" x14ac:dyDescent="0.2">
      <c r="A32" s="259"/>
      <c r="AK32" s="1117" t="s">
        <v>498</v>
      </c>
      <c r="AL32" s="1118"/>
      <c r="AM32" s="1118"/>
      <c r="AN32" s="1119"/>
      <c r="AO32" s="303">
        <v>1794875</v>
      </c>
      <c r="AP32" s="303">
        <v>50862</v>
      </c>
      <c r="AQ32" s="304">
        <v>59793</v>
      </c>
      <c r="AR32" s="305">
        <v>-14.9</v>
      </c>
    </row>
    <row r="33" spans="1:46" ht="13.5" customHeight="1" x14ac:dyDescent="0.2">
      <c r="A33" s="259"/>
      <c r="AK33" s="1117" t="s">
        <v>499</v>
      </c>
      <c r="AL33" s="1118"/>
      <c r="AM33" s="1118"/>
      <c r="AN33" s="1119"/>
      <c r="AO33" s="303" t="s">
        <v>484</v>
      </c>
      <c r="AP33" s="303" t="s">
        <v>484</v>
      </c>
      <c r="AQ33" s="304" t="s">
        <v>484</v>
      </c>
      <c r="AR33" s="305" t="s">
        <v>484</v>
      </c>
    </row>
    <row r="34" spans="1:46" ht="27" customHeight="1" x14ac:dyDescent="0.2">
      <c r="A34" s="259"/>
      <c r="AK34" s="1117" t="s">
        <v>500</v>
      </c>
      <c r="AL34" s="1118"/>
      <c r="AM34" s="1118"/>
      <c r="AN34" s="1119"/>
      <c r="AO34" s="303" t="s">
        <v>484</v>
      </c>
      <c r="AP34" s="303" t="s">
        <v>484</v>
      </c>
      <c r="AQ34" s="304" t="s">
        <v>484</v>
      </c>
      <c r="AR34" s="305" t="s">
        <v>484</v>
      </c>
    </row>
    <row r="35" spans="1:46" ht="27" customHeight="1" x14ac:dyDescent="0.2">
      <c r="A35" s="259"/>
      <c r="AK35" s="1117" t="s">
        <v>501</v>
      </c>
      <c r="AL35" s="1118"/>
      <c r="AM35" s="1118"/>
      <c r="AN35" s="1119"/>
      <c r="AO35" s="303">
        <v>96677</v>
      </c>
      <c r="AP35" s="303">
        <v>2740</v>
      </c>
      <c r="AQ35" s="304">
        <v>14599</v>
      </c>
      <c r="AR35" s="305">
        <v>-81.2</v>
      </c>
    </row>
    <row r="36" spans="1:46" ht="27" customHeight="1" x14ac:dyDescent="0.2">
      <c r="A36" s="259"/>
      <c r="AK36" s="1117" t="s">
        <v>502</v>
      </c>
      <c r="AL36" s="1118"/>
      <c r="AM36" s="1118"/>
      <c r="AN36" s="1119"/>
      <c r="AO36" s="303">
        <v>135078</v>
      </c>
      <c r="AP36" s="303">
        <v>3828</v>
      </c>
      <c r="AQ36" s="304">
        <v>2530</v>
      </c>
      <c r="AR36" s="305">
        <v>51.3</v>
      </c>
    </row>
    <row r="37" spans="1:46" ht="13.5" customHeight="1" x14ac:dyDescent="0.2">
      <c r="A37" s="259"/>
      <c r="AK37" s="1117" t="s">
        <v>503</v>
      </c>
      <c r="AL37" s="1118"/>
      <c r="AM37" s="1118"/>
      <c r="AN37" s="1119"/>
      <c r="AO37" s="303">
        <v>9002</v>
      </c>
      <c r="AP37" s="303">
        <v>255</v>
      </c>
      <c r="AQ37" s="304">
        <v>188</v>
      </c>
      <c r="AR37" s="305">
        <v>35.6</v>
      </c>
    </row>
    <row r="38" spans="1:46" ht="27" customHeight="1" x14ac:dyDescent="0.2">
      <c r="A38" s="259"/>
      <c r="AK38" s="1120" t="s">
        <v>504</v>
      </c>
      <c r="AL38" s="1121"/>
      <c r="AM38" s="1121"/>
      <c r="AN38" s="1122"/>
      <c r="AO38" s="306" t="s">
        <v>484</v>
      </c>
      <c r="AP38" s="306" t="s">
        <v>484</v>
      </c>
      <c r="AQ38" s="307">
        <v>2</v>
      </c>
      <c r="AR38" s="295" t="s">
        <v>484</v>
      </c>
      <c r="AS38" s="302"/>
    </row>
    <row r="39" spans="1:46" ht="13.2" x14ac:dyDescent="0.2">
      <c r="A39" s="259"/>
      <c r="AK39" s="1120" t="s">
        <v>505</v>
      </c>
      <c r="AL39" s="1121"/>
      <c r="AM39" s="1121"/>
      <c r="AN39" s="1122"/>
      <c r="AO39" s="303">
        <v>-10518</v>
      </c>
      <c r="AP39" s="303">
        <v>-298</v>
      </c>
      <c r="AQ39" s="304">
        <v>-4866</v>
      </c>
      <c r="AR39" s="305">
        <v>-93.9</v>
      </c>
      <c r="AS39" s="302"/>
    </row>
    <row r="40" spans="1:46" ht="27" customHeight="1" x14ac:dyDescent="0.2">
      <c r="A40" s="259"/>
      <c r="AK40" s="1117" t="s">
        <v>506</v>
      </c>
      <c r="AL40" s="1118"/>
      <c r="AM40" s="1118"/>
      <c r="AN40" s="1119"/>
      <c r="AO40" s="303">
        <v>-1416109</v>
      </c>
      <c r="AP40" s="303">
        <v>-40129</v>
      </c>
      <c r="AQ40" s="304">
        <v>-49341</v>
      </c>
      <c r="AR40" s="305">
        <v>-18.7</v>
      </c>
      <c r="AS40" s="302"/>
    </row>
    <row r="41" spans="1:46" ht="13.2" x14ac:dyDescent="0.2">
      <c r="A41" s="259"/>
      <c r="AK41" s="1123" t="s">
        <v>287</v>
      </c>
      <c r="AL41" s="1124"/>
      <c r="AM41" s="1124"/>
      <c r="AN41" s="1125"/>
      <c r="AO41" s="303">
        <v>609005</v>
      </c>
      <c r="AP41" s="303">
        <v>17258</v>
      </c>
      <c r="AQ41" s="304">
        <v>22906</v>
      </c>
      <c r="AR41" s="305">
        <v>-24.7</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507</v>
      </c>
    </row>
    <row r="48" spans="1:46" ht="13.2" x14ac:dyDescent="0.2">
      <c r="A48" s="259"/>
      <c r="AK48" s="313" t="s">
        <v>508</v>
      </c>
      <c r="AL48" s="313"/>
      <c r="AM48" s="313"/>
      <c r="AN48" s="313"/>
      <c r="AO48" s="313"/>
      <c r="AP48" s="313"/>
      <c r="AQ48" s="314"/>
      <c r="AR48" s="313"/>
    </row>
    <row r="49" spans="1:44" ht="13.5" customHeight="1" x14ac:dyDescent="0.2">
      <c r="A49" s="259"/>
      <c r="AK49" s="315"/>
      <c r="AL49" s="316"/>
      <c r="AM49" s="1112" t="s">
        <v>476</v>
      </c>
      <c r="AN49" s="1114" t="s">
        <v>509</v>
      </c>
      <c r="AO49" s="1115"/>
      <c r="AP49" s="1115"/>
      <c r="AQ49" s="1115"/>
      <c r="AR49" s="1116"/>
    </row>
    <row r="50" spans="1:44" ht="13.2" x14ac:dyDescent="0.2">
      <c r="A50" s="259"/>
      <c r="AK50" s="317"/>
      <c r="AL50" s="318"/>
      <c r="AM50" s="1113"/>
      <c r="AN50" s="319" t="s">
        <v>510</v>
      </c>
      <c r="AO50" s="320" t="s">
        <v>511</v>
      </c>
      <c r="AP50" s="321" t="s">
        <v>512</v>
      </c>
      <c r="AQ50" s="322" t="s">
        <v>513</v>
      </c>
      <c r="AR50" s="323" t="s">
        <v>514</v>
      </c>
    </row>
    <row r="51" spans="1:44" ht="13.2" x14ac:dyDescent="0.2">
      <c r="A51" s="259"/>
      <c r="AK51" s="315" t="s">
        <v>515</v>
      </c>
      <c r="AL51" s="316"/>
      <c r="AM51" s="324">
        <v>1878822</v>
      </c>
      <c r="AN51" s="325">
        <v>49882</v>
      </c>
      <c r="AO51" s="326">
        <v>-31.5</v>
      </c>
      <c r="AP51" s="327">
        <v>94081</v>
      </c>
      <c r="AQ51" s="328">
        <v>10.5</v>
      </c>
      <c r="AR51" s="329">
        <v>-42</v>
      </c>
    </row>
    <row r="52" spans="1:44" ht="13.2" x14ac:dyDescent="0.2">
      <c r="A52" s="259"/>
      <c r="AK52" s="330"/>
      <c r="AL52" s="331" t="s">
        <v>516</v>
      </c>
      <c r="AM52" s="332">
        <v>1395645</v>
      </c>
      <c r="AN52" s="333">
        <v>37054</v>
      </c>
      <c r="AO52" s="334">
        <v>-6.6</v>
      </c>
      <c r="AP52" s="335">
        <v>48949</v>
      </c>
      <c r="AQ52" s="336">
        <v>11.5</v>
      </c>
      <c r="AR52" s="337">
        <v>-18.100000000000001</v>
      </c>
    </row>
    <row r="53" spans="1:44" ht="13.2" x14ac:dyDescent="0.2">
      <c r="A53" s="259"/>
      <c r="AK53" s="315" t="s">
        <v>517</v>
      </c>
      <c r="AL53" s="316"/>
      <c r="AM53" s="324">
        <v>2064580</v>
      </c>
      <c r="AN53" s="325">
        <v>55585</v>
      </c>
      <c r="AO53" s="326">
        <v>11.4</v>
      </c>
      <c r="AP53" s="327">
        <v>92632</v>
      </c>
      <c r="AQ53" s="328">
        <v>-1.5</v>
      </c>
      <c r="AR53" s="329">
        <v>12.9</v>
      </c>
    </row>
    <row r="54" spans="1:44" ht="13.2" x14ac:dyDescent="0.2">
      <c r="A54" s="259"/>
      <c r="AK54" s="330"/>
      <c r="AL54" s="331" t="s">
        <v>516</v>
      </c>
      <c r="AM54" s="332">
        <v>1666377</v>
      </c>
      <c r="AN54" s="333">
        <v>44864</v>
      </c>
      <c r="AO54" s="334">
        <v>21.1</v>
      </c>
      <c r="AP54" s="335">
        <v>47978</v>
      </c>
      <c r="AQ54" s="336">
        <v>-2</v>
      </c>
      <c r="AR54" s="337">
        <v>23.1</v>
      </c>
    </row>
    <row r="55" spans="1:44" ht="13.2" x14ac:dyDescent="0.2">
      <c r="A55" s="259"/>
      <c r="AK55" s="315" t="s">
        <v>518</v>
      </c>
      <c r="AL55" s="316"/>
      <c r="AM55" s="324">
        <v>1656177</v>
      </c>
      <c r="AN55" s="325">
        <v>45282</v>
      </c>
      <c r="AO55" s="326">
        <v>-18.5</v>
      </c>
      <c r="AP55" s="327">
        <v>71279</v>
      </c>
      <c r="AQ55" s="328">
        <v>-23.1</v>
      </c>
      <c r="AR55" s="329">
        <v>4.5999999999999996</v>
      </c>
    </row>
    <row r="56" spans="1:44" ht="13.2" x14ac:dyDescent="0.2">
      <c r="A56" s="259"/>
      <c r="AK56" s="330"/>
      <c r="AL56" s="331" t="s">
        <v>516</v>
      </c>
      <c r="AM56" s="332">
        <v>1255396</v>
      </c>
      <c r="AN56" s="333">
        <v>34324</v>
      </c>
      <c r="AO56" s="334">
        <v>-23.5</v>
      </c>
      <c r="AP56" s="335">
        <v>36731</v>
      </c>
      <c r="AQ56" s="336">
        <v>-23.4</v>
      </c>
      <c r="AR56" s="337">
        <v>-0.1</v>
      </c>
    </row>
    <row r="57" spans="1:44" ht="13.2" x14ac:dyDescent="0.2">
      <c r="A57" s="259"/>
      <c r="AK57" s="315" t="s">
        <v>519</v>
      </c>
      <c r="AL57" s="316"/>
      <c r="AM57" s="324">
        <v>1512930</v>
      </c>
      <c r="AN57" s="325">
        <v>42148</v>
      </c>
      <c r="AO57" s="326">
        <v>-6.9</v>
      </c>
      <c r="AP57" s="327">
        <v>74994</v>
      </c>
      <c r="AQ57" s="328">
        <v>5.2</v>
      </c>
      <c r="AR57" s="329">
        <v>-12.1</v>
      </c>
    </row>
    <row r="58" spans="1:44" ht="13.2" x14ac:dyDescent="0.2">
      <c r="A58" s="259"/>
      <c r="AK58" s="330"/>
      <c r="AL58" s="331" t="s">
        <v>516</v>
      </c>
      <c r="AM58" s="332">
        <v>1155736</v>
      </c>
      <c r="AN58" s="333">
        <v>32197</v>
      </c>
      <c r="AO58" s="334">
        <v>-6.2</v>
      </c>
      <c r="AP58" s="335">
        <v>36188</v>
      </c>
      <c r="AQ58" s="336">
        <v>-1.5</v>
      </c>
      <c r="AR58" s="337">
        <v>-4.7</v>
      </c>
    </row>
    <row r="59" spans="1:44" ht="13.2" x14ac:dyDescent="0.2">
      <c r="A59" s="259"/>
      <c r="AK59" s="315" t="s">
        <v>520</v>
      </c>
      <c r="AL59" s="316"/>
      <c r="AM59" s="324">
        <v>1553333</v>
      </c>
      <c r="AN59" s="325">
        <v>44017</v>
      </c>
      <c r="AO59" s="326">
        <v>4.4000000000000004</v>
      </c>
      <c r="AP59" s="327">
        <v>71849</v>
      </c>
      <c r="AQ59" s="328">
        <v>-4.2</v>
      </c>
      <c r="AR59" s="329">
        <v>8.6</v>
      </c>
    </row>
    <row r="60" spans="1:44" ht="13.2" x14ac:dyDescent="0.2">
      <c r="A60" s="259"/>
      <c r="AK60" s="330"/>
      <c r="AL60" s="331" t="s">
        <v>516</v>
      </c>
      <c r="AM60" s="332">
        <v>1008437</v>
      </c>
      <c r="AN60" s="333">
        <v>28577</v>
      </c>
      <c r="AO60" s="334">
        <v>-11.2</v>
      </c>
      <c r="AP60" s="335">
        <v>36144</v>
      </c>
      <c r="AQ60" s="336">
        <v>-0.1</v>
      </c>
      <c r="AR60" s="337">
        <v>-11.1</v>
      </c>
    </row>
    <row r="61" spans="1:44" ht="13.2" x14ac:dyDescent="0.2">
      <c r="A61" s="259"/>
      <c r="AK61" s="315" t="s">
        <v>521</v>
      </c>
      <c r="AL61" s="338"/>
      <c r="AM61" s="324">
        <v>1733168</v>
      </c>
      <c r="AN61" s="325">
        <v>47383</v>
      </c>
      <c r="AO61" s="326">
        <v>-8.1999999999999993</v>
      </c>
      <c r="AP61" s="327">
        <v>80967</v>
      </c>
      <c r="AQ61" s="339">
        <v>-2.6</v>
      </c>
      <c r="AR61" s="329">
        <v>-5.6</v>
      </c>
    </row>
    <row r="62" spans="1:44" ht="13.2" x14ac:dyDescent="0.2">
      <c r="A62" s="259"/>
      <c r="AK62" s="330"/>
      <c r="AL62" s="331" t="s">
        <v>516</v>
      </c>
      <c r="AM62" s="332">
        <v>1296318</v>
      </c>
      <c r="AN62" s="333">
        <v>35403</v>
      </c>
      <c r="AO62" s="334">
        <v>-5.3</v>
      </c>
      <c r="AP62" s="335">
        <v>41198</v>
      </c>
      <c r="AQ62" s="336">
        <v>-3.1</v>
      </c>
      <c r="AR62" s="337">
        <v>-2.2000000000000002</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jG39iEF8C2Gl8q7YdqgZkAwBK0NNYiUAv13w9/HWlwX15DnC6ElvpLjL7gmGP5uLbfSO/oEy61LPjdFJvttAkg==" saltValue="4abX/XywLMxat7xP3bjPI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473</v>
      </c>
    </row>
    <row r="121" spans="125:125" ht="13.5" hidden="1" customHeight="1" x14ac:dyDescent="0.2">
      <c r="DU121" s="253"/>
    </row>
  </sheetData>
  <sheetProtection algorithmName="SHA-512" hashValue="NBlapm6Okvaq4yVza3dBZLJxZjRd3DN86Z/J0jJu4xf84CAMvcMd+S0zP7wXl+e5vHLMPKhkh1tBR4Ii8ZAqpQ==" saltValue="Tk26FnuUvPAzQV9wz0ODwg==" spinCount="100000"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473</v>
      </c>
    </row>
  </sheetData>
  <sheetProtection algorithmName="SHA-512" hashValue="tlHFkFOEPS8NAgA2wU1bfvI3lXyDaF3vsmwbW4vx+pSk7fTU3XLf7/hrgCLOjyUaVavK17OsMHU+pl3v2fjvzg==" saltValue="7ttQTChAelZYipcGC3OMGA==" spinCount="100000"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2">
      <c r="B47" s="10"/>
      <c r="C47" s="1126" t="s">
        <v>3</v>
      </c>
      <c r="D47" s="1126"/>
      <c r="E47" s="1127"/>
      <c r="F47" s="11">
        <v>39.799999999999997</v>
      </c>
      <c r="G47" s="12">
        <v>41.35</v>
      </c>
      <c r="H47" s="12">
        <v>42.34</v>
      </c>
      <c r="I47" s="12">
        <v>43.67</v>
      </c>
      <c r="J47" s="13">
        <v>38.43</v>
      </c>
    </row>
    <row r="48" spans="2:10" ht="57.75" customHeight="1" x14ac:dyDescent="0.2">
      <c r="B48" s="14"/>
      <c r="C48" s="1128" t="s">
        <v>4</v>
      </c>
      <c r="D48" s="1128"/>
      <c r="E48" s="1129"/>
      <c r="F48" s="15">
        <v>5.81</v>
      </c>
      <c r="G48" s="16">
        <v>8.9600000000000009</v>
      </c>
      <c r="H48" s="16">
        <v>9.56</v>
      </c>
      <c r="I48" s="16">
        <v>8.4600000000000009</v>
      </c>
      <c r="J48" s="17">
        <v>7.98</v>
      </c>
    </row>
    <row r="49" spans="2:10" ht="57.75" customHeight="1" thickBot="1" x14ac:dyDescent="0.25">
      <c r="B49" s="18"/>
      <c r="C49" s="1130" t="s">
        <v>5</v>
      </c>
      <c r="D49" s="1130"/>
      <c r="E49" s="1131"/>
      <c r="F49" s="19" t="s">
        <v>528</v>
      </c>
      <c r="G49" s="20">
        <v>2.52</v>
      </c>
      <c r="H49" s="20" t="s">
        <v>529</v>
      </c>
      <c r="I49" s="20" t="s">
        <v>530</v>
      </c>
      <c r="J49" s="21" t="s">
        <v>531</v>
      </c>
    </row>
    <row r="50" spans="2:10" ht="13.2" x14ac:dyDescent="0.2"/>
  </sheetData>
  <sheetProtection algorithmName="SHA-512" hashValue="6jaz0KCqI7i7oJwTYcXkCzFVJhRB6VH/KGWnAxJYeN2tFF1sEf4BIUgFTBP6jA2zNsXNSrQICrb8PlJ1lk3CBA==" saltValue="hckjrlibxIglYujBc+joL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2">
      <c r="A34" s="22"/>
      <c r="B34" s="31"/>
      <c r="C34" s="1136" t="s">
        <v>532</v>
      </c>
      <c r="D34" s="1136"/>
      <c r="E34" s="1137"/>
      <c r="F34" s="32">
        <v>5.81</v>
      </c>
      <c r="G34" s="33">
        <v>8.9600000000000009</v>
      </c>
      <c r="H34" s="33">
        <v>9.5500000000000007</v>
      </c>
      <c r="I34" s="33">
        <v>8.4499999999999993</v>
      </c>
      <c r="J34" s="34">
        <v>7.97</v>
      </c>
      <c r="K34" s="22"/>
      <c r="L34" s="22"/>
      <c r="M34" s="22"/>
      <c r="N34" s="22"/>
      <c r="O34" s="22"/>
      <c r="P34" s="22"/>
    </row>
    <row r="35" spans="1:16" ht="39" customHeight="1" x14ac:dyDescent="0.2">
      <c r="A35" s="22"/>
      <c r="B35" s="35"/>
      <c r="C35" s="1132" t="s">
        <v>533</v>
      </c>
      <c r="D35" s="1132"/>
      <c r="E35" s="1133"/>
      <c r="F35" s="36">
        <v>8.36</v>
      </c>
      <c r="G35" s="37">
        <v>7.79</v>
      </c>
      <c r="H35" s="37">
        <v>6.91</v>
      </c>
      <c r="I35" s="37">
        <v>6.41</v>
      </c>
      <c r="J35" s="38">
        <v>5.3</v>
      </c>
      <c r="K35" s="22"/>
      <c r="L35" s="22"/>
      <c r="M35" s="22"/>
      <c r="N35" s="22"/>
      <c r="O35" s="22"/>
      <c r="P35" s="22"/>
    </row>
    <row r="36" spans="1:16" ht="39" customHeight="1" x14ac:dyDescent="0.2">
      <c r="A36" s="22"/>
      <c r="B36" s="35"/>
      <c r="C36" s="1132" t="s">
        <v>534</v>
      </c>
      <c r="D36" s="1132"/>
      <c r="E36" s="1133"/>
      <c r="F36" s="36">
        <v>3.25</v>
      </c>
      <c r="G36" s="37">
        <v>3.41</v>
      </c>
      <c r="H36" s="37">
        <v>3.73</v>
      </c>
      <c r="I36" s="37">
        <v>2.64</v>
      </c>
      <c r="J36" s="38">
        <v>1.43</v>
      </c>
      <c r="K36" s="22"/>
      <c r="L36" s="22"/>
      <c r="M36" s="22"/>
      <c r="N36" s="22"/>
      <c r="O36" s="22"/>
      <c r="P36" s="22"/>
    </row>
    <row r="37" spans="1:16" ht="39" customHeight="1" x14ac:dyDescent="0.2">
      <c r="A37" s="22"/>
      <c r="B37" s="35"/>
      <c r="C37" s="1132" t="s">
        <v>535</v>
      </c>
      <c r="D37" s="1132"/>
      <c r="E37" s="1133"/>
      <c r="F37" s="36">
        <v>1.2</v>
      </c>
      <c r="G37" s="37">
        <v>1.3</v>
      </c>
      <c r="H37" s="37">
        <v>1.18</v>
      </c>
      <c r="I37" s="37">
        <v>1.1599999999999999</v>
      </c>
      <c r="J37" s="38">
        <v>0.71</v>
      </c>
      <c r="K37" s="22"/>
      <c r="L37" s="22"/>
      <c r="M37" s="22"/>
      <c r="N37" s="22"/>
      <c r="O37" s="22"/>
      <c r="P37" s="22"/>
    </row>
    <row r="38" spans="1:16" ht="39" customHeight="1" x14ac:dyDescent="0.2">
      <c r="A38" s="22"/>
      <c r="B38" s="35"/>
      <c r="C38" s="1132" t="s">
        <v>536</v>
      </c>
      <c r="D38" s="1132"/>
      <c r="E38" s="1133"/>
      <c r="F38" s="36">
        <v>0.08</v>
      </c>
      <c r="G38" s="37">
        <v>0.01</v>
      </c>
      <c r="H38" s="37">
        <v>0.01</v>
      </c>
      <c r="I38" s="37">
        <v>0.01</v>
      </c>
      <c r="J38" s="38">
        <v>0</v>
      </c>
      <c r="K38" s="22"/>
      <c r="L38" s="22"/>
      <c r="M38" s="22"/>
      <c r="N38" s="22"/>
      <c r="O38" s="22"/>
      <c r="P38" s="22"/>
    </row>
    <row r="39" spans="1:16" ht="39" customHeight="1" x14ac:dyDescent="0.2">
      <c r="A39" s="22"/>
      <c r="B39" s="35"/>
      <c r="C39" s="1132"/>
      <c r="D39" s="1132"/>
      <c r="E39" s="1133"/>
      <c r="F39" s="36"/>
      <c r="G39" s="37"/>
      <c r="H39" s="37"/>
      <c r="I39" s="37"/>
      <c r="J39" s="38"/>
      <c r="K39" s="22"/>
      <c r="L39" s="22"/>
      <c r="M39" s="22"/>
      <c r="N39" s="22"/>
      <c r="O39" s="22"/>
      <c r="P39" s="22"/>
    </row>
    <row r="40" spans="1:16" ht="39" customHeight="1" x14ac:dyDescent="0.2">
      <c r="A40" s="22"/>
      <c r="B40" s="35"/>
      <c r="C40" s="1132"/>
      <c r="D40" s="1132"/>
      <c r="E40" s="1133"/>
      <c r="F40" s="36"/>
      <c r="G40" s="37"/>
      <c r="H40" s="37"/>
      <c r="I40" s="37"/>
      <c r="J40" s="38"/>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537</v>
      </c>
      <c r="D42" s="1132"/>
      <c r="E42" s="1133"/>
      <c r="F42" s="36" t="s">
        <v>484</v>
      </c>
      <c r="G42" s="37" t="s">
        <v>484</v>
      </c>
      <c r="H42" s="37" t="s">
        <v>484</v>
      </c>
      <c r="I42" s="37" t="s">
        <v>484</v>
      </c>
      <c r="J42" s="38" t="s">
        <v>484</v>
      </c>
      <c r="K42" s="22"/>
      <c r="L42" s="22"/>
      <c r="M42" s="22"/>
      <c r="N42" s="22"/>
      <c r="O42" s="22"/>
      <c r="P42" s="22"/>
    </row>
    <row r="43" spans="1:16" ht="39" customHeight="1" thickBot="1" x14ac:dyDescent="0.25">
      <c r="A43" s="22"/>
      <c r="B43" s="40"/>
      <c r="C43" s="1134" t="s">
        <v>538</v>
      </c>
      <c r="D43" s="1134"/>
      <c r="E43" s="1135"/>
      <c r="F43" s="41" t="s">
        <v>484</v>
      </c>
      <c r="G43" s="42" t="s">
        <v>484</v>
      </c>
      <c r="H43" s="42" t="s">
        <v>484</v>
      </c>
      <c r="I43" s="42" t="s">
        <v>484</v>
      </c>
      <c r="J43" s="43" t="s">
        <v>484</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EGSmKZloJbg1/OTn2RiR+ozZgQmigMp4a6071gBxyjA+oQwUGlBVq5DT+VJ8zjN34qw84Iac7H+5VyzdffY6iA==" saltValue="DW/1UXayhVy1PUcXQ7if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523</v>
      </c>
      <c r="L44" s="54" t="s">
        <v>524</v>
      </c>
      <c r="M44" s="54" t="s">
        <v>525</v>
      </c>
      <c r="N44" s="54" t="s">
        <v>526</v>
      </c>
      <c r="O44" s="55" t="s">
        <v>527</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1854</v>
      </c>
      <c r="L45" s="58">
        <v>1815</v>
      </c>
      <c r="M45" s="58">
        <v>1803</v>
      </c>
      <c r="N45" s="58">
        <v>1822</v>
      </c>
      <c r="O45" s="59">
        <v>1795</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484</v>
      </c>
      <c r="L46" s="62" t="s">
        <v>484</v>
      </c>
      <c r="M46" s="62" t="s">
        <v>484</v>
      </c>
      <c r="N46" s="62" t="s">
        <v>484</v>
      </c>
      <c r="O46" s="63" t="s">
        <v>484</v>
      </c>
      <c r="P46" s="46"/>
      <c r="Q46" s="46"/>
      <c r="R46" s="46"/>
      <c r="S46" s="46"/>
      <c r="T46" s="46"/>
      <c r="U46" s="46"/>
    </row>
    <row r="47" spans="1:21" ht="30.75" customHeight="1" x14ac:dyDescent="0.2">
      <c r="A47" s="46"/>
      <c r="B47" s="1140"/>
      <c r="C47" s="1141"/>
      <c r="D47" s="60"/>
      <c r="E47" s="1146" t="s">
        <v>12</v>
      </c>
      <c r="F47" s="1146"/>
      <c r="G47" s="1146"/>
      <c r="H47" s="1146"/>
      <c r="I47" s="1146"/>
      <c r="J47" s="1147"/>
      <c r="K47" s="61" t="s">
        <v>484</v>
      </c>
      <c r="L47" s="62" t="s">
        <v>484</v>
      </c>
      <c r="M47" s="62" t="s">
        <v>484</v>
      </c>
      <c r="N47" s="62" t="s">
        <v>484</v>
      </c>
      <c r="O47" s="63" t="s">
        <v>484</v>
      </c>
      <c r="P47" s="46"/>
      <c r="Q47" s="46"/>
      <c r="R47" s="46"/>
      <c r="S47" s="46"/>
      <c r="T47" s="46"/>
      <c r="U47" s="46"/>
    </row>
    <row r="48" spans="1:21" ht="30.75" customHeight="1" x14ac:dyDescent="0.2">
      <c r="A48" s="46"/>
      <c r="B48" s="1140"/>
      <c r="C48" s="1141"/>
      <c r="D48" s="60"/>
      <c r="E48" s="1146" t="s">
        <v>13</v>
      </c>
      <c r="F48" s="1146"/>
      <c r="G48" s="1146"/>
      <c r="H48" s="1146"/>
      <c r="I48" s="1146"/>
      <c r="J48" s="1147"/>
      <c r="K48" s="61">
        <v>134</v>
      </c>
      <c r="L48" s="62">
        <v>110</v>
      </c>
      <c r="M48" s="62">
        <v>105</v>
      </c>
      <c r="N48" s="62">
        <v>106</v>
      </c>
      <c r="O48" s="63">
        <v>97</v>
      </c>
      <c r="P48" s="46"/>
      <c r="Q48" s="46"/>
      <c r="R48" s="46"/>
      <c r="S48" s="46"/>
      <c r="T48" s="46"/>
      <c r="U48" s="46"/>
    </row>
    <row r="49" spans="1:21" ht="30.75" customHeight="1" x14ac:dyDescent="0.2">
      <c r="A49" s="46"/>
      <c r="B49" s="1140"/>
      <c r="C49" s="1141"/>
      <c r="D49" s="60"/>
      <c r="E49" s="1146" t="s">
        <v>14</v>
      </c>
      <c r="F49" s="1146"/>
      <c r="G49" s="1146"/>
      <c r="H49" s="1146"/>
      <c r="I49" s="1146"/>
      <c r="J49" s="1147"/>
      <c r="K49" s="61">
        <v>171</v>
      </c>
      <c r="L49" s="62">
        <v>185</v>
      </c>
      <c r="M49" s="62">
        <v>172</v>
      </c>
      <c r="N49" s="62">
        <v>150</v>
      </c>
      <c r="O49" s="63">
        <v>135</v>
      </c>
      <c r="P49" s="46"/>
      <c r="Q49" s="46"/>
      <c r="R49" s="46"/>
      <c r="S49" s="46"/>
      <c r="T49" s="46"/>
      <c r="U49" s="46"/>
    </row>
    <row r="50" spans="1:21" ht="30.75" customHeight="1" x14ac:dyDescent="0.2">
      <c r="A50" s="46"/>
      <c r="B50" s="1140"/>
      <c r="C50" s="1141"/>
      <c r="D50" s="60"/>
      <c r="E50" s="1146" t="s">
        <v>15</v>
      </c>
      <c r="F50" s="1146"/>
      <c r="G50" s="1146"/>
      <c r="H50" s="1146"/>
      <c r="I50" s="1146"/>
      <c r="J50" s="1147"/>
      <c r="K50" s="61">
        <v>4</v>
      </c>
      <c r="L50" s="62">
        <v>21</v>
      </c>
      <c r="M50" s="62">
        <v>14</v>
      </c>
      <c r="N50" s="62">
        <v>11</v>
      </c>
      <c r="O50" s="63">
        <v>9</v>
      </c>
      <c r="P50" s="46"/>
      <c r="Q50" s="46"/>
      <c r="R50" s="46"/>
      <c r="S50" s="46"/>
      <c r="T50" s="46"/>
      <c r="U50" s="46"/>
    </row>
    <row r="51" spans="1:21" ht="30.75" customHeight="1" x14ac:dyDescent="0.2">
      <c r="A51" s="46"/>
      <c r="B51" s="1142"/>
      <c r="C51" s="1143"/>
      <c r="D51" s="64"/>
      <c r="E51" s="1146" t="s">
        <v>16</v>
      </c>
      <c r="F51" s="1146"/>
      <c r="G51" s="1146"/>
      <c r="H51" s="1146"/>
      <c r="I51" s="1146"/>
      <c r="J51" s="1147"/>
      <c r="K51" s="61" t="s">
        <v>484</v>
      </c>
      <c r="L51" s="62" t="s">
        <v>484</v>
      </c>
      <c r="M51" s="62" t="s">
        <v>484</v>
      </c>
      <c r="N51" s="62" t="s">
        <v>484</v>
      </c>
      <c r="O51" s="63" t="s">
        <v>484</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1459</v>
      </c>
      <c r="L52" s="62">
        <v>1444</v>
      </c>
      <c r="M52" s="62">
        <v>1436</v>
      </c>
      <c r="N52" s="62">
        <v>1446</v>
      </c>
      <c r="O52" s="63">
        <v>1427</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704</v>
      </c>
      <c r="L53" s="67">
        <v>687</v>
      </c>
      <c r="M53" s="67">
        <v>658</v>
      </c>
      <c r="N53" s="67">
        <v>643</v>
      </c>
      <c r="O53" s="68">
        <v>609</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539</v>
      </c>
      <c r="L57" s="79" t="s">
        <v>540</v>
      </c>
      <c r="M57" s="79" t="s">
        <v>541</v>
      </c>
      <c r="N57" s="79" t="s">
        <v>542</v>
      </c>
      <c r="O57" s="80" t="s">
        <v>543</v>
      </c>
      <c r="P57" s="46"/>
      <c r="Q57" s="46"/>
      <c r="R57" s="46"/>
      <c r="S57" s="46"/>
      <c r="T57" s="46"/>
      <c r="U57" s="46"/>
    </row>
    <row r="58" spans="1:21" ht="31.5" customHeight="1" x14ac:dyDescent="0.2">
      <c r="B58" s="1154" t="s">
        <v>24</v>
      </c>
      <c r="C58" s="1155"/>
      <c r="D58" s="1160" t="s">
        <v>25</v>
      </c>
      <c r="E58" s="1161"/>
      <c r="F58" s="1161"/>
      <c r="G58" s="1161"/>
      <c r="H58" s="1161"/>
      <c r="I58" s="1161"/>
      <c r="J58" s="1162"/>
      <c r="K58" s="81" t="s">
        <v>544</v>
      </c>
      <c r="L58" s="82" t="s">
        <v>544</v>
      </c>
      <c r="M58" s="82" t="s">
        <v>544</v>
      </c>
      <c r="N58" s="82" t="s">
        <v>544</v>
      </c>
      <c r="O58" s="83" t="s">
        <v>544</v>
      </c>
    </row>
    <row r="59" spans="1:21" ht="31.5" customHeight="1" x14ac:dyDescent="0.2">
      <c r="B59" s="1156"/>
      <c r="C59" s="1157"/>
      <c r="D59" s="1163" t="s">
        <v>26</v>
      </c>
      <c r="E59" s="1164"/>
      <c r="F59" s="1164"/>
      <c r="G59" s="1164"/>
      <c r="H59" s="1164"/>
      <c r="I59" s="1164"/>
      <c r="J59" s="1165"/>
      <c r="K59" s="84" t="s">
        <v>544</v>
      </c>
      <c r="L59" s="85" t="s">
        <v>544</v>
      </c>
      <c r="M59" s="85" t="s">
        <v>544</v>
      </c>
      <c r="N59" s="85" t="s">
        <v>544</v>
      </c>
      <c r="O59" s="86" t="s">
        <v>544</v>
      </c>
    </row>
    <row r="60" spans="1:21" ht="31.5" customHeight="1" thickBot="1" x14ac:dyDescent="0.25">
      <c r="B60" s="1158"/>
      <c r="C60" s="1159"/>
      <c r="D60" s="1166" t="s">
        <v>27</v>
      </c>
      <c r="E60" s="1167"/>
      <c r="F60" s="1167"/>
      <c r="G60" s="1167"/>
      <c r="H60" s="1167"/>
      <c r="I60" s="1167"/>
      <c r="J60" s="1168"/>
      <c r="K60" s="87" t="s">
        <v>544</v>
      </c>
      <c r="L60" s="88" t="s">
        <v>544</v>
      </c>
      <c r="M60" s="88" t="s">
        <v>544</v>
      </c>
      <c r="N60" s="88" t="s">
        <v>544</v>
      </c>
      <c r="O60" s="89" t="s">
        <v>544</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AiJR6n6mtgSIp6On86FFHcNfRcuvJrdyjVR+osCs2FbfleqpfygpdzrGr9wR46YrTPaFRFR1fL2vYiSYSgmB6Q==" saltValue="YkMToMC8LxJc48+40DKtI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7"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523</v>
      </c>
      <c r="J40" s="101" t="s">
        <v>524</v>
      </c>
      <c r="K40" s="101" t="s">
        <v>525</v>
      </c>
      <c r="L40" s="101" t="s">
        <v>526</v>
      </c>
      <c r="M40" s="102" t="s">
        <v>527</v>
      </c>
    </row>
    <row r="41" spans="2:13" ht="27.75" customHeight="1" x14ac:dyDescent="0.2">
      <c r="B41" s="1169" t="s">
        <v>30</v>
      </c>
      <c r="C41" s="1170"/>
      <c r="D41" s="103"/>
      <c r="E41" s="1175" t="s">
        <v>31</v>
      </c>
      <c r="F41" s="1175"/>
      <c r="G41" s="1175"/>
      <c r="H41" s="1176"/>
      <c r="I41" s="342">
        <v>17289</v>
      </c>
      <c r="J41" s="343">
        <v>17255</v>
      </c>
      <c r="K41" s="343">
        <v>16933</v>
      </c>
      <c r="L41" s="343">
        <v>15887</v>
      </c>
      <c r="M41" s="344">
        <v>14855</v>
      </c>
    </row>
    <row r="42" spans="2:13" ht="27.75" customHeight="1" x14ac:dyDescent="0.2">
      <c r="B42" s="1171"/>
      <c r="C42" s="1172"/>
      <c r="D42" s="104"/>
      <c r="E42" s="1177" t="s">
        <v>32</v>
      </c>
      <c r="F42" s="1177"/>
      <c r="G42" s="1177"/>
      <c r="H42" s="1178"/>
      <c r="I42" s="345" t="s">
        <v>484</v>
      </c>
      <c r="J42" s="346" t="s">
        <v>484</v>
      </c>
      <c r="K42" s="346" t="s">
        <v>484</v>
      </c>
      <c r="L42" s="346" t="s">
        <v>484</v>
      </c>
      <c r="M42" s="347" t="s">
        <v>484</v>
      </c>
    </row>
    <row r="43" spans="2:13" ht="27.75" customHeight="1" x14ac:dyDescent="0.2">
      <c r="B43" s="1171"/>
      <c r="C43" s="1172"/>
      <c r="D43" s="104"/>
      <c r="E43" s="1177" t="s">
        <v>33</v>
      </c>
      <c r="F43" s="1177"/>
      <c r="G43" s="1177"/>
      <c r="H43" s="1178"/>
      <c r="I43" s="345">
        <v>957</v>
      </c>
      <c r="J43" s="346">
        <v>1514</v>
      </c>
      <c r="K43" s="346">
        <v>1551</v>
      </c>
      <c r="L43" s="346">
        <v>1522</v>
      </c>
      <c r="M43" s="347">
        <v>1436</v>
      </c>
    </row>
    <row r="44" spans="2:13" ht="27.75" customHeight="1" x14ac:dyDescent="0.2">
      <c r="B44" s="1171"/>
      <c r="C44" s="1172"/>
      <c r="D44" s="104"/>
      <c r="E44" s="1177" t="s">
        <v>34</v>
      </c>
      <c r="F44" s="1177"/>
      <c r="G44" s="1177"/>
      <c r="H44" s="1178"/>
      <c r="I44" s="345">
        <v>2930</v>
      </c>
      <c r="J44" s="346">
        <v>2731</v>
      </c>
      <c r="K44" s="346">
        <v>2494</v>
      </c>
      <c r="L44" s="346">
        <v>2303</v>
      </c>
      <c r="M44" s="347">
        <v>2246</v>
      </c>
    </row>
    <row r="45" spans="2:13" ht="27.75" customHeight="1" x14ac:dyDescent="0.2">
      <c r="B45" s="1171"/>
      <c r="C45" s="1172"/>
      <c r="D45" s="104"/>
      <c r="E45" s="1177" t="s">
        <v>35</v>
      </c>
      <c r="F45" s="1177"/>
      <c r="G45" s="1177"/>
      <c r="H45" s="1178"/>
      <c r="I45" s="345">
        <v>3865</v>
      </c>
      <c r="J45" s="346">
        <v>3675</v>
      </c>
      <c r="K45" s="346">
        <v>3396</v>
      </c>
      <c r="L45" s="346">
        <v>3219</v>
      </c>
      <c r="M45" s="347">
        <v>2972</v>
      </c>
    </row>
    <row r="46" spans="2:13" ht="27.75" customHeight="1" x14ac:dyDescent="0.2">
      <c r="B46" s="1171"/>
      <c r="C46" s="1172"/>
      <c r="D46" s="105"/>
      <c r="E46" s="1177" t="s">
        <v>36</v>
      </c>
      <c r="F46" s="1177"/>
      <c r="G46" s="1177"/>
      <c r="H46" s="1178"/>
      <c r="I46" s="345" t="s">
        <v>484</v>
      </c>
      <c r="J46" s="346" t="s">
        <v>484</v>
      </c>
      <c r="K46" s="346" t="s">
        <v>484</v>
      </c>
      <c r="L46" s="346" t="s">
        <v>484</v>
      </c>
      <c r="M46" s="347" t="s">
        <v>484</v>
      </c>
    </row>
    <row r="47" spans="2:13" ht="27.75" customHeight="1" x14ac:dyDescent="0.2">
      <c r="B47" s="1171"/>
      <c r="C47" s="1172"/>
      <c r="D47" s="106"/>
      <c r="E47" s="1179" t="s">
        <v>37</v>
      </c>
      <c r="F47" s="1180"/>
      <c r="G47" s="1180"/>
      <c r="H47" s="1181"/>
      <c r="I47" s="345" t="s">
        <v>484</v>
      </c>
      <c r="J47" s="346" t="s">
        <v>484</v>
      </c>
      <c r="K47" s="346" t="s">
        <v>484</v>
      </c>
      <c r="L47" s="346" t="s">
        <v>484</v>
      </c>
      <c r="M47" s="347" t="s">
        <v>484</v>
      </c>
    </row>
    <row r="48" spans="2:13" ht="27.75" customHeight="1" x14ac:dyDescent="0.2">
      <c r="B48" s="1171"/>
      <c r="C48" s="1172"/>
      <c r="D48" s="104"/>
      <c r="E48" s="1177" t="s">
        <v>38</v>
      </c>
      <c r="F48" s="1177"/>
      <c r="G48" s="1177"/>
      <c r="H48" s="1178"/>
      <c r="I48" s="345" t="s">
        <v>484</v>
      </c>
      <c r="J48" s="346" t="s">
        <v>484</v>
      </c>
      <c r="K48" s="346" t="s">
        <v>484</v>
      </c>
      <c r="L48" s="346" t="s">
        <v>484</v>
      </c>
      <c r="M48" s="347" t="s">
        <v>484</v>
      </c>
    </row>
    <row r="49" spans="2:13" ht="27.75" customHeight="1" x14ac:dyDescent="0.2">
      <c r="B49" s="1173"/>
      <c r="C49" s="1174"/>
      <c r="D49" s="104"/>
      <c r="E49" s="1177" t="s">
        <v>39</v>
      </c>
      <c r="F49" s="1177"/>
      <c r="G49" s="1177"/>
      <c r="H49" s="1178"/>
      <c r="I49" s="345" t="s">
        <v>484</v>
      </c>
      <c r="J49" s="346" t="s">
        <v>484</v>
      </c>
      <c r="K49" s="346" t="s">
        <v>484</v>
      </c>
      <c r="L49" s="346" t="s">
        <v>484</v>
      </c>
      <c r="M49" s="347" t="s">
        <v>484</v>
      </c>
    </row>
    <row r="50" spans="2:13" ht="27.75" customHeight="1" x14ac:dyDescent="0.2">
      <c r="B50" s="1182" t="s">
        <v>40</v>
      </c>
      <c r="C50" s="1183"/>
      <c r="D50" s="107"/>
      <c r="E50" s="1177" t="s">
        <v>41</v>
      </c>
      <c r="F50" s="1177"/>
      <c r="G50" s="1177"/>
      <c r="H50" s="1178"/>
      <c r="I50" s="345">
        <v>6364</v>
      </c>
      <c r="J50" s="346">
        <v>6953</v>
      </c>
      <c r="K50" s="346">
        <v>7544</v>
      </c>
      <c r="L50" s="346">
        <v>7824</v>
      </c>
      <c r="M50" s="347">
        <v>7907</v>
      </c>
    </row>
    <row r="51" spans="2:13" ht="27.75" customHeight="1" x14ac:dyDescent="0.2">
      <c r="B51" s="1171"/>
      <c r="C51" s="1172"/>
      <c r="D51" s="104"/>
      <c r="E51" s="1177" t="s">
        <v>42</v>
      </c>
      <c r="F51" s="1177"/>
      <c r="G51" s="1177"/>
      <c r="H51" s="1178"/>
      <c r="I51" s="345">
        <v>119</v>
      </c>
      <c r="J51" s="346">
        <v>91</v>
      </c>
      <c r="K51" s="346">
        <v>67</v>
      </c>
      <c r="L51" s="346">
        <v>45</v>
      </c>
      <c r="M51" s="347">
        <v>28</v>
      </c>
    </row>
    <row r="52" spans="2:13" ht="27.75" customHeight="1" x14ac:dyDescent="0.2">
      <c r="B52" s="1173"/>
      <c r="C52" s="1174"/>
      <c r="D52" s="104"/>
      <c r="E52" s="1177" t="s">
        <v>43</v>
      </c>
      <c r="F52" s="1177"/>
      <c r="G52" s="1177"/>
      <c r="H52" s="1178"/>
      <c r="I52" s="345">
        <v>15012</v>
      </c>
      <c r="J52" s="346">
        <v>14870</v>
      </c>
      <c r="K52" s="346">
        <v>14462</v>
      </c>
      <c r="L52" s="346">
        <v>13602</v>
      </c>
      <c r="M52" s="347">
        <v>12769</v>
      </c>
    </row>
    <row r="53" spans="2:13" ht="27.75" customHeight="1" thickBot="1" x14ac:dyDescent="0.25">
      <c r="B53" s="1184" t="s">
        <v>19</v>
      </c>
      <c r="C53" s="1185"/>
      <c r="D53" s="108"/>
      <c r="E53" s="1186" t="s">
        <v>44</v>
      </c>
      <c r="F53" s="1186"/>
      <c r="G53" s="1186"/>
      <c r="H53" s="1187"/>
      <c r="I53" s="348">
        <v>3547</v>
      </c>
      <c r="J53" s="349">
        <v>3261</v>
      </c>
      <c r="K53" s="349">
        <v>2300</v>
      </c>
      <c r="L53" s="349">
        <v>1460</v>
      </c>
      <c r="M53" s="350">
        <v>806</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VnW00/b6j9ibW3lKtDaS0vKuwqJ2+gCcbQn8mppbjjro3vlM7qeOxVb3u7Iq0spgXYXgpk3IxAzvrRUAC7RYJg==" saltValue="tpccancu68rPeMw46wDG6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525</v>
      </c>
      <c r="G54" s="117" t="s">
        <v>526</v>
      </c>
      <c r="H54" s="118" t="s">
        <v>527</v>
      </c>
    </row>
    <row r="55" spans="2:8" ht="52.5" customHeight="1" x14ac:dyDescent="0.2">
      <c r="B55" s="119"/>
      <c r="C55" s="1196" t="s">
        <v>46</v>
      </c>
      <c r="D55" s="1196"/>
      <c r="E55" s="1197"/>
      <c r="F55" s="120">
        <v>4859</v>
      </c>
      <c r="G55" s="120">
        <v>4824</v>
      </c>
      <c r="H55" s="121">
        <v>4336</v>
      </c>
    </row>
    <row r="56" spans="2:8" ht="52.5" customHeight="1" x14ac:dyDescent="0.2">
      <c r="B56" s="122"/>
      <c r="C56" s="1198" t="s">
        <v>47</v>
      </c>
      <c r="D56" s="1198"/>
      <c r="E56" s="1199"/>
      <c r="F56" s="123">
        <v>211</v>
      </c>
      <c r="G56" s="123">
        <v>211</v>
      </c>
      <c r="H56" s="124">
        <v>263</v>
      </c>
    </row>
    <row r="57" spans="2:8" ht="53.25" customHeight="1" x14ac:dyDescent="0.2">
      <c r="B57" s="122"/>
      <c r="C57" s="1200" t="s">
        <v>48</v>
      </c>
      <c r="D57" s="1200"/>
      <c r="E57" s="1201"/>
      <c r="F57" s="125">
        <v>3417</v>
      </c>
      <c r="G57" s="125">
        <v>3484</v>
      </c>
      <c r="H57" s="126">
        <v>3901</v>
      </c>
    </row>
    <row r="58" spans="2:8" ht="45.75" customHeight="1" x14ac:dyDescent="0.2">
      <c r="B58" s="127"/>
      <c r="C58" s="1188" t="s">
        <v>556</v>
      </c>
      <c r="D58" s="1189"/>
      <c r="E58" s="1190"/>
      <c r="F58" s="128">
        <v>2211</v>
      </c>
      <c r="G58" s="128">
        <v>2216</v>
      </c>
      <c r="H58" s="129">
        <v>2221</v>
      </c>
    </row>
    <row r="59" spans="2:8" ht="45.75" customHeight="1" x14ac:dyDescent="0.2">
      <c r="B59" s="127"/>
      <c r="C59" s="1188" t="s">
        <v>557</v>
      </c>
      <c r="D59" s="1189"/>
      <c r="E59" s="1190"/>
      <c r="F59" s="128">
        <v>397</v>
      </c>
      <c r="G59" s="128">
        <v>433</v>
      </c>
      <c r="H59" s="129">
        <v>815</v>
      </c>
    </row>
    <row r="60" spans="2:8" ht="45.75" customHeight="1" x14ac:dyDescent="0.2">
      <c r="B60" s="127"/>
      <c r="C60" s="1188" t="s">
        <v>558</v>
      </c>
      <c r="D60" s="1189"/>
      <c r="E60" s="1190"/>
      <c r="F60" s="128">
        <v>283</v>
      </c>
      <c r="G60" s="128">
        <v>305</v>
      </c>
      <c r="H60" s="129">
        <v>341</v>
      </c>
    </row>
    <row r="61" spans="2:8" ht="45.75" customHeight="1" x14ac:dyDescent="0.2">
      <c r="B61" s="127"/>
      <c r="C61" s="1188" t="s">
        <v>560</v>
      </c>
      <c r="D61" s="1189"/>
      <c r="E61" s="1190"/>
      <c r="F61" s="128">
        <v>152</v>
      </c>
      <c r="G61" s="128">
        <v>152</v>
      </c>
      <c r="H61" s="129">
        <v>152</v>
      </c>
    </row>
    <row r="62" spans="2:8" ht="45.75" customHeight="1" thickBot="1" x14ac:dyDescent="0.25">
      <c r="B62" s="130"/>
      <c r="C62" s="1191" t="s">
        <v>559</v>
      </c>
      <c r="D62" s="1192"/>
      <c r="E62" s="1193"/>
      <c r="F62" s="131">
        <v>146</v>
      </c>
      <c r="G62" s="131">
        <v>145</v>
      </c>
      <c r="H62" s="132">
        <v>140</v>
      </c>
    </row>
    <row r="63" spans="2:8" ht="52.5" customHeight="1" thickBot="1" x14ac:dyDescent="0.25">
      <c r="B63" s="133"/>
      <c r="C63" s="1194" t="s">
        <v>49</v>
      </c>
      <c r="D63" s="1194"/>
      <c r="E63" s="1195"/>
      <c r="F63" s="134">
        <v>8487</v>
      </c>
      <c r="G63" s="134">
        <v>8518</v>
      </c>
      <c r="H63" s="135">
        <v>8500</v>
      </c>
    </row>
    <row r="64" spans="2:8" ht="13.2" x14ac:dyDescent="0.2"/>
  </sheetData>
  <sheetProtection algorithmName="SHA-512" hashValue="6ZGNad00FpSIS524TF4SQ4l7fbj+tfGV3oGW8pO/w919QEqVOT5qa71h5n+uOxmIsMOQCn4YLCdYRuNkSyEJog==" saltValue="h461rvcgkgjTOgk1V3nN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522</v>
      </c>
      <c r="G2" s="149"/>
      <c r="H2" s="150"/>
    </row>
    <row r="3" spans="1:8" x14ac:dyDescent="0.2">
      <c r="A3" s="146" t="s">
        <v>515</v>
      </c>
      <c r="B3" s="151"/>
      <c r="C3" s="152"/>
      <c r="D3" s="153">
        <v>49882</v>
      </c>
      <c r="E3" s="154"/>
      <c r="F3" s="155">
        <v>94081</v>
      </c>
      <c r="G3" s="156"/>
      <c r="H3" s="157"/>
    </row>
    <row r="4" spans="1:8" x14ac:dyDescent="0.2">
      <c r="A4" s="158"/>
      <c r="B4" s="159"/>
      <c r="C4" s="160"/>
      <c r="D4" s="161">
        <v>37054</v>
      </c>
      <c r="E4" s="162"/>
      <c r="F4" s="163">
        <v>48949</v>
      </c>
      <c r="G4" s="164"/>
      <c r="H4" s="165"/>
    </row>
    <row r="5" spans="1:8" x14ac:dyDescent="0.2">
      <c r="A5" s="146" t="s">
        <v>517</v>
      </c>
      <c r="B5" s="151"/>
      <c r="C5" s="152"/>
      <c r="D5" s="153">
        <v>55585</v>
      </c>
      <c r="E5" s="154"/>
      <c r="F5" s="155">
        <v>92632</v>
      </c>
      <c r="G5" s="156"/>
      <c r="H5" s="157"/>
    </row>
    <row r="6" spans="1:8" x14ac:dyDescent="0.2">
      <c r="A6" s="158"/>
      <c r="B6" s="159"/>
      <c r="C6" s="160"/>
      <c r="D6" s="161">
        <v>44864</v>
      </c>
      <c r="E6" s="162"/>
      <c r="F6" s="163">
        <v>47978</v>
      </c>
      <c r="G6" s="164"/>
      <c r="H6" s="165"/>
    </row>
    <row r="7" spans="1:8" x14ac:dyDescent="0.2">
      <c r="A7" s="146" t="s">
        <v>518</v>
      </c>
      <c r="B7" s="151"/>
      <c r="C7" s="152"/>
      <c r="D7" s="153">
        <v>45282</v>
      </c>
      <c r="E7" s="154"/>
      <c r="F7" s="155">
        <v>71279</v>
      </c>
      <c r="G7" s="156"/>
      <c r="H7" s="157"/>
    </row>
    <row r="8" spans="1:8" x14ac:dyDescent="0.2">
      <c r="A8" s="158"/>
      <c r="B8" s="159"/>
      <c r="C8" s="160"/>
      <c r="D8" s="161">
        <v>34324</v>
      </c>
      <c r="E8" s="162"/>
      <c r="F8" s="163">
        <v>36731</v>
      </c>
      <c r="G8" s="164"/>
      <c r="H8" s="165"/>
    </row>
    <row r="9" spans="1:8" x14ac:dyDescent="0.2">
      <c r="A9" s="146" t="s">
        <v>519</v>
      </c>
      <c r="B9" s="151"/>
      <c r="C9" s="152"/>
      <c r="D9" s="153">
        <v>42148</v>
      </c>
      <c r="E9" s="154"/>
      <c r="F9" s="155">
        <v>74994</v>
      </c>
      <c r="G9" s="156"/>
      <c r="H9" s="157"/>
    </row>
    <row r="10" spans="1:8" x14ac:dyDescent="0.2">
      <c r="A10" s="158"/>
      <c r="B10" s="159"/>
      <c r="C10" s="160"/>
      <c r="D10" s="161">
        <v>32197</v>
      </c>
      <c r="E10" s="162"/>
      <c r="F10" s="163">
        <v>36188</v>
      </c>
      <c r="G10" s="164"/>
      <c r="H10" s="165"/>
    </row>
    <row r="11" spans="1:8" x14ac:dyDescent="0.2">
      <c r="A11" s="146" t="s">
        <v>520</v>
      </c>
      <c r="B11" s="151"/>
      <c r="C11" s="152"/>
      <c r="D11" s="153">
        <v>44017</v>
      </c>
      <c r="E11" s="154"/>
      <c r="F11" s="155">
        <v>71849</v>
      </c>
      <c r="G11" s="156"/>
      <c r="H11" s="157"/>
    </row>
    <row r="12" spans="1:8" x14ac:dyDescent="0.2">
      <c r="A12" s="158"/>
      <c r="B12" s="159"/>
      <c r="C12" s="166"/>
      <c r="D12" s="161">
        <v>28577</v>
      </c>
      <c r="E12" s="162"/>
      <c r="F12" s="163">
        <v>36144</v>
      </c>
      <c r="G12" s="164"/>
      <c r="H12" s="165"/>
    </row>
    <row r="13" spans="1:8" x14ac:dyDescent="0.2">
      <c r="A13" s="146"/>
      <c r="B13" s="151"/>
      <c r="C13" s="152"/>
      <c r="D13" s="153">
        <v>47383</v>
      </c>
      <c r="E13" s="154"/>
      <c r="F13" s="155">
        <v>80967</v>
      </c>
      <c r="G13" s="167"/>
      <c r="H13" s="157"/>
    </row>
    <row r="14" spans="1:8" x14ac:dyDescent="0.2">
      <c r="A14" s="158"/>
      <c r="B14" s="159"/>
      <c r="C14" s="160"/>
      <c r="D14" s="161">
        <v>35403</v>
      </c>
      <c r="E14" s="162"/>
      <c r="F14" s="163">
        <v>41198</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5.81</v>
      </c>
      <c r="C19" s="168">
        <f>ROUND(VALUE(SUBSTITUTE(実質収支比率等に係る経年分析!G$48,"▲","-")),2)</f>
        <v>8.9600000000000009</v>
      </c>
      <c r="D19" s="168">
        <f>ROUND(VALUE(SUBSTITUTE(実質収支比率等に係る経年分析!H$48,"▲","-")),2)</f>
        <v>9.56</v>
      </c>
      <c r="E19" s="168">
        <f>ROUND(VALUE(SUBSTITUTE(実質収支比率等に係る経年分析!I$48,"▲","-")),2)</f>
        <v>8.4600000000000009</v>
      </c>
      <c r="F19" s="168">
        <f>ROUND(VALUE(SUBSTITUTE(実質収支比率等に係る経年分析!J$48,"▲","-")),2)</f>
        <v>7.98</v>
      </c>
    </row>
    <row r="20" spans="1:11" x14ac:dyDescent="0.2">
      <c r="A20" s="168" t="s">
        <v>53</v>
      </c>
      <c r="B20" s="168">
        <f>ROUND(VALUE(SUBSTITUTE(実質収支比率等に係る経年分析!F$47,"▲","-")),2)</f>
        <v>39.799999999999997</v>
      </c>
      <c r="C20" s="168">
        <f>ROUND(VALUE(SUBSTITUTE(実質収支比率等に係る経年分析!G$47,"▲","-")),2)</f>
        <v>41.35</v>
      </c>
      <c r="D20" s="168">
        <f>ROUND(VALUE(SUBSTITUTE(実質収支比率等に係る経年分析!H$47,"▲","-")),2)</f>
        <v>42.34</v>
      </c>
      <c r="E20" s="168">
        <f>ROUND(VALUE(SUBSTITUTE(実質収支比率等に係る経年分析!I$47,"▲","-")),2)</f>
        <v>43.67</v>
      </c>
      <c r="F20" s="168">
        <f>ROUND(VALUE(SUBSTITUTE(実質収支比率等に係る経年分析!J$47,"▲","-")),2)</f>
        <v>38.43</v>
      </c>
    </row>
    <row r="21" spans="1:11" x14ac:dyDescent="0.2">
      <c r="A21" s="168" t="s">
        <v>54</v>
      </c>
      <c r="B21" s="168">
        <f>IF(ISNUMBER(VALUE(SUBSTITUTE(実質収支比率等に係る経年分析!F$49,"▲","-"))),ROUND(VALUE(SUBSTITUTE(実質収支比率等に係る経年分析!F$49,"▲","-")),2),NA())</f>
        <v>-3.32</v>
      </c>
      <c r="C21" s="168">
        <f>IF(ISNUMBER(VALUE(SUBSTITUTE(実質収支比率等に係る経年分析!G$49,"▲","-"))),ROUND(VALUE(SUBSTITUTE(実質収支比率等に係る経年分析!G$49,"▲","-")),2),NA())</f>
        <v>2.52</v>
      </c>
      <c r="D21" s="168">
        <f>IF(ISNUMBER(VALUE(SUBSTITUTE(実質収支比率等に係る経年分析!H$49,"▲","-"))),ROUND(VALUE(SUBSTITUTE(実質収支比率等に係る経年分析!H$49,"▲","-")),2),NA())</f>
        <v>-0.97</v>
      </c>
      <c r="E21" s="168">
        <f>IF(ISNUMBER(VALUE(SUBSTITUTE(実質収支比率等に係る経年分析!I$49,"▲","-"))),ROUND(VALUE(SUBSTITUTE(実質収支比率等に係る経年分析!I$49,"▲","-")),2),NA())</f>
        <v>-7.22</v>
      </c>
      <c r="F21" s="168">
        <f>IF(ISNUMBER(VALUE(SUBSTITUTE(実質収支比率等に係る経年分析!J$49,"▲","-"))),ROUND(VALUE(SUBSTITUTE(実質収支比率等に係る経年分析!J$49,"▲","-")),2),NA())</f>
        <v>-10.39</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2">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0.08</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v>
      </c>
    </row>
    <row r="33" spans="1:16" x14ac:dyDescent="0.2">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1.2</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1.18</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1.1599999999999999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0.71</v>
      </c>
    </row>
    <row r="34" spans="1:16" x14ac:dyDescent="0.2">
      <c r="A34" s="169" t="str">
        <f>IF(連結実質赤字比率に係る赤字・黒字の構成分析!C$36="",NA(),連結実質赤字比率に係る赤字・黒字の構成分析!C$36)</f>
        <v>国民健康保険特別会計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3.25</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3.41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3.73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2.64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1.43</v>
      </c>
    </row>
    <row r="35" spans="1:16" x14ac:dyDescent="0.2">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8.36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7.79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6.91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6.41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5.3</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5.81</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8.9600000000000009</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9.5500000000000007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8.4499999999999993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7.97</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1459</v>
      </c>
      <c r="E42" s="170"/>
      <c r="F42" s="170"/>
      <c r="G42" s="170">
        <f>'実質公債費比率（分子）の構造'!L$52</f>
        <v>1444</v>
      </c>
      <c r="H42" s="170"/>
      <c r="I42" s="170"/>
      <c r="J42" s="170">
        <f>'実質公債費比率（分子）の構造'!M$52</f>
        <v>1436</v>
      </c>
      <c r="K42" s="170"/>
      <c r="L42" s="170"/>
      <c r="M42" s="170">
        <f>'実質公債費比率（分子）の構造'!N$52</f>
        <v>1446</v>
      </c>
      <c r="N42" s="170"/>
      <c r="O42" s="170"/>
      <c r="P42" s="170">
        <f>'実質公債費比率（分子）の構造'!O$52</f>
        <v>1427</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4</v>
      </c>
      <c r="C44" s="170"/>
      <c r="D44" s="170"/>
      <c r="E44" s="170">
        <f>'実質公債費比率（分子）の構造'!L$50</f>
        <v>21</v>
      </c>
      <c r="F44" s="170"/>
      <c r="G44" s="170"/>
      <c r="H44" s="170">
        <f>'実質公債費比率（分子）の構造'!M$50</f>
        <v>14</v>
      </c>
      <c r="I44" s="170"/>
      <c r="J44" s="170"/>
      <c r="K44" s="170">
        <f>'実質公債費比率（分子）の構造'!N$50</f>
        <v>11</v>
      </c>
      <c r="L44" s="170"/>
      <c r="M44" s="170"/>
      <c r="N44" s="170">
        <f>'実質公債費比率（分子）の構造'!O$50</f>
        <v>9</v>
      </c>
      <c r="O44" s="170"/>
      <c r="P44" s="170"/>
    </row>
    <row r="45" spans="1:16" x14ac:dyDescent="0.2">
      <c r="A45" s="170" t="s">
        <v>63</v>
      </c>
      <c r="B45" s="170">
        <f>'実質公債費比率（分子）の構造'!K$49</f>
        <v>171</v>
      </c>
      <c r="C45" s="170"/>
      <c r="D45" s="170"/>
      <c r="E45" s="170">
        <f>'実質公債費比率（分子）の構造'!L$49</f>
        <v>185</v>
      </c>
      <c r="F45" s="170"/>
      <c r="G45" s="170"/>
      <c r="H45" s="170">
        <f>'実質公債費比率（分子）の構造'!M$49</f>
        <v>172</v>
      </c>
      <c r="I45" s="170"/>
      <c r="J45" s="170"/>
      <c r="K45" s="170">
        <f>'実質公債費比率（分子）の構造'!N$49</f>
        <v>150</v>
      </c>
      <c r="L45" s="170"/>
      <c r="M45" s="170"/>
      <c r="N45" s="170">
        <f>'実質公債費比率（分子）の構造'!O$49</f>
        <v>135</v>
      </c>
      <c r="O45" s="170"/>
      <c r="P45" s="170"/>
    </row>
    <row r="46" spans="1:16" x14ac:dyDescent="0.2">
      <c r="A46" s="170" t="s">
        <v>64</v>
      </c>
      <c r="B46" s="170">
        <f>'実質公債費比率（分子）の構造'!K$48</f>
        <v>134</v>
      </c>
      <c r="C46" s="170"/>
      <c r="D46" s="170"/>
      <c r="E46" s="170">
        <f>'実質公債費比率（分子）の構造'!L$48</f>
        <v>110</v>
      </c>
      <c r="F46" s="170"/>
      <c r="G46" s="170"/>
      <c r="H46" s="170">
        <f>'実質公債費比率（分子）の構造'!M$48</f>
        <v>105</v>
      </c>
      <c r="I46" s="170"/>
      <c r="J46" s="170"/>
      <c r="K46" s="170">
        <f>'実質公債費比率（分子）の構造'!N$48</f>
        <v>106</v>
      </c>
      <c r="L46" s="170"/>
      <c r="M46" s="170"/>
      <c r="N46" s="170">
        <f>'実質公債費比率（分子）の構造'!O$48</f>
        <v>97</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1854</v>
      </c>
      <c r="C49" s="170"/>
      <c r="D49" s="170"/>
      <c r="E49" s="170">
        <f>'実質公債費比率（分子）の構造'!L$45</f>
        <v>1815</v>
      </c>
      <c r="F49" s="170"/>
      <c r="G49" s="170"/>
      <c r="H49" s="170">
        <f>'実質公債費比率（分子）の構造'!M$45</f>
        <v>1803</v>
      </c>
      <c r="I49" s="170"/>
      <c r="J49" s="170"/>
      <c r="K49" s="170">
        <f>'実質公債費比率（分子）の構造'!N$45</f>
        <v>1822</v>
      </c>
      <c r="L49" s="170"/>
      <c r="M49" s="170"/>
      <c r="N49" s="170">
        <f>'実質公債費比率（分子）の構造'!O$45</f>
        <v>1795</v>
      </c>
      <c r="O49" s="170"/>
      <c r="P49" s="170"/>
    </row>
    <row r="50" spans="1:16" x14ac:dyDescent="0.2">
      <c r="A50" s="170" t="s">
        <v>67</v>
      </c>
      <c r="B50" s="170" t="e">
        <f>NA()</f>
        <v>#N/A</v>
      </c>
      <c r="C50" s="170">
        <f>IF(ISNUMBER('実質公債費比率（分子）の構造'!K$53),'実質公債費比率（分子）の構造'!K$53,NA())</f>
        <v>704</v>
      </c>
      <c r="D50" s="170" t="e">
        <f>NA()</f>
        <v>#N/A</v>
      </c>
      <c r="E50" s="170" t="e">
        <f>NA()</f>
        <v>#N/A</v>
      </c>
      <c r="F50" s="170">
        <f>IF(ISNUMBER('実質公債費比率（分子）の構造'!L$53),'実質公債費比率（分子）の構造'!L$53,NA())</f>
        <v>687</v>
      </c>
      <c r="G50" s="170" t="e">
        <f>NA()</f>
        <v>#N/A</v>
      </c>
      <c r="H50" s="170" t="e">
        <f>NA()</f>
        <v>#N/A</v>
      </c>
      <c r="I50" s="170">
        <f>IF(ISNUMBER('実質公債費比率（分子）の構造'!M$53),'実質公債費比率（分子）の構造'!M$53,NA())</f>
        <v>658</v>
      </c>
      <c r="J50" s="170" t="e">
        <f>NA()</f>
        <v>#N/A</v>
      </c>
      <c r="K50" s="170" t="e">
        <f>NA()</f>
        <v>#N/A</v>
      </c>
      <c r="L50" s="170">
        <f>IF(ISNUMBER('実質公債費比率（分子）の構造'!N$53),'実質公債費比率（分子）の構造'!N$53,NA())</f>
        <v>643</v>
      </c>
      <c r="M50" s="170" t="e">
        <f>NA()</f>
        <v>#N/A</v>
      </c>
      <c r="N50" s="170" t="e">
        <f>NA()</f>
        <v>#N/A</v>
      </c>
      <c r="O50" s="170">
        <f>IF(ISNUMBER('実質公債費比率（分子）の構造'!O$53),'実質公債費比率（分子）の構造'!O$53,NA())</f>
        <v>609</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15012</v>
      </c>
      <c r="E56" s="169"/>
      <c r="F56" s="169"/>
      <c r="G56" s="169">
        <f>'将来負担比率（分子）の構造'!J$52</f>
        <v>14870</v>
      </c>
      <c r="H56" s="169"/>
      <c r="I56" s="169"/>
      <c r="J56" s="169">
        <f>'将来負担比率（分子）の構造'!K$52</f>
        <v>14462</v>
      </c>
      <c r="K56" s="169"/>
      <c r="L56" s="169"/>
      <c r="M56" s="169">
        <f>'将来負担比率（分子）の構造'!L$52</f>
        <v>13602</v>
      </c>
      <c r="N56" s="169"/>
      <c r="O56" s="169"/>
      <c r="P56" s="169">
        <f>'将来負担比率（分子）の構造'!M$52</f>
        <v>12769</v>
      </c>
    </row>
    <row r="57" spans="1:16" x14ac:dyDescent="0.2">
      <c r="A57" s="169" t="s">
        <v>42</v>
      </c>
      <c r="B57" s="169"/>
      <c r="C57" s="169"/>
      <c r="D57" s="169">
        <f>'将来負担比率（分子）の構造'!I$51</f>
        <v>119</v>
      </c>
      <c r="E57" s="169"/>
      <c r="F57" s="169"/>
      <c r="G57" s="169">
        <f>'将来負担比率（分子）の構造'!J$51</f>
        <v>91</v>
      </c>
      <c r="H57" s="169"/>
      <c r="I57" s="169"/>
      <c r="J57" s="169">
        <f>'将来負担比率（分子）の構造'!K$51</f>
        <v>67</v>
      </c>
      <c r="K57" s="169"/>
      <c r="L57" s="169"/>
      <c r="M57" s="169">
        <f>'将来負担比率（分子）の構造'!L$51</f>
        <v>45</v>
      </c>
      <c r="N57" s="169"/>
      <c r="O57" s="169"/>
      <c r="P57" s="169">
        <f>'将来負担比率（分子）の構造'!M$51</f>
        <v>28</v>
      </c>
    </row>
    <row r="58" spans="1:16" x14ac:dyDescent="0.2">
      <c r="A58" s="169" t="s">
        <v>41</v>
      </c>
      <c r="B58" s="169"/>
      <c r="C58" s="169"/>
      <c r="D58" s="169">
        <f>'将来負担比率（分子）の構造'!I$50</f>
        <v>6364</v>
      </c>
      <c r="E58" s="169"/>
      <c r="F58" s="169"/>
      <c r="G58" s="169">
        <f>'将来負担比率（分子）の構造'!J$50</f>
        <v>6953</v>
      </c>
      <c r="H58" s="169"/>
      <c r="I58" s="169"/>
      <c r="J58" s="169">
        <f>'将来負担比率（分子）の構造'!K$50</f>
        <v>7544</v>
      </c>
      <c r="K58" s="169"/>
      <c r="L58" s="169"/>
      <c r="M58" s="169">
        <f>'将来負担比率（分子）の構造'!L$50</f>
        <v>7824</v>
      </c>
      <c r="N58" s="169"/>
      <c r="O58" s="169"/>
      <c r="P58" s="169">
        <f>'将来負担比率（分子）の構造'!M$50</f>
        <v>7907</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3865</v>
      </c>
      <c r="C62" s="169"/>
      <c r="D62" s="169"/>
      <c r="E62" s="169">
        <f>'将来負担比率（分子）の構造'!J$45</f>
        <v>3675</v>
      </c>
      <c r="F62" s="169"/>
      <c r="G62" s="169"/>
      <c r="H62" s="169">
        <f>'将来負担比率（分子）の構造'!K$45</f>
        <v>3396</v>
      </c>
      <c r="I62" s="169"/>
      <c r="J62" s="169"/>
      <c r="K62" s="169">
        <f>'将来負担比率（分子）の構造'!L$45</f>
        <v>3219</v>
      </c>
      <c r="L62" s="169"/>
      <c r="M62" s="169"/>
      <c r="N62" s="169">
        <f>'将来負担比率（分子）の構造'!M$45</f>
        <v>2972</v>
      </c>
      <c r="O62" s="169"/>
      <c r="P62" s="169"/>
    </row>
    <row r="63" spans="1:16" x14ac:dyDescent="0.2">
      <c r="A63" s="169" t="s">
        <v>34</v>
      </c>
      <c r="B63" s="169">
        <f>'将来負担比率（分子）の構造'!I$44</f>
        <v>2930</v>
      </c>
      <c r="C63" s="169"/>
      <c r="D63" s="169"/>
      <c r="E63" s="169">
        <f>'将来負担比率（分子）の構造'!J$44</f>
        <v>2731</v>
      </c>
      <c r="F63" s="169"/>
      <c r="G63" s="169"/>
      <c r="H63" s="169">
        <f>'将来負担比率（分子）の構造'!K$44</f>
        <v>2494</v>
      </c>
      <c r="I63" s="169"/>
      <c r="J63" s="169"/>
      <c r="K63" s="169">
        <f>'将来負担比率（分子）の構造'!L$44</f>
        <v>2303</v>
      </c>
      <c r="L63" s="169"/>
      <c r="M63" s="169"/>
      <c r="N63" s="169">
        <f>'将来負担比率（分子）の構造'!M$44</f>
        <v>2246</v>
      </c>
      <c r="O63" s="169"/>
      <c r="P63" s="169"/>
    </row>
    <row r="64" spans="1:16" x14ac:dyDescent="0.2">
      <c r="A64" s="169" t="s">
        <v>33</v>
      </c>
      <c r="B64" s="169">
        <f>'将来負担比率（分子）の構造'!I$43</f>
        <v>957</v>
      </c>
      <c r="C64" s="169"/>
      <c r="D64" s="169"/>
      <c r="E64" s="169">
        <f>'将来負担比率（分子）の構造'!J$43</f>
        <v>1514</v>
      </c>
      <c r="F64" s="169"/>
      <c r="G64" s="169"/>
      <c r="H64" s="169">
        <f>'将来負担比率（分子）の構造'!K$43</f>
        <v>1551</v>
      </c>
      <c r="I64" s="169"/>
      <c r="J64" s="169"/>
      <c r="K64" s="169">
        <f>'将来負担比率（分子）の構造'!L$43</f>
        <v>1522</v>
      </c>
      <c r="L64" s="169"/>
      <c r="M64" s="169"/>
      <c r="N64" s="169">
        <f>'将来負担比率（分子）の構造'!M$43</f>
        <v>1436</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17289</v>
      </c>
      <c r="C66" s="169"/>
      <c r="D66" s="169"/>
      <c r="E66" s="169">
        <f>'将来負担比率（分子）の構造'!J$41</f>
        <v>17255</v>
      </c>
      <c r="F66" s="169"/>
      <c r="G66" s="169"/>
      <c r="H66" s="169">
        <f>'将来負担比率（分子）の構造'!K$41</f>
        <v>16933</v>
      </c>
      <c r="I66" s="169"/>
      <c r="J66" s="169"/>
      <c r="K66" s="169">
        <f>'将来負担比率（分子）の構造'!L$41</f>
        <v>15887</v>
      </c>
      <c r="L66" s="169"/>
      <c r="M66" s="169"/>
      <c r="N66" s="169">
        <f>'将来負担比率（分子）の構造'!M$41</f>
        <v>14855</v>
      </c>
      <c r="O66" s="169"/>
      <c r="P66" s="169"/>
    </row>
    <row r="67" spans="1:16" x14ac:dyDescent="0.2">
      <c r="A67" s="169" t="s">
        <v>71</v>
      </c>
      <c r="B67" s="169" t="e">
        <f>NA()</f>
        <v>#N/A</v>
      </c>
      <c r="C67" s="169">
        <f>IF(ISNUMBER('将来負担比率（分子）の構造'!I$53), IF('将来負担比率（分子）の構造'!I$53 &lt; 0, 0, '将来負担比率（分子）の構造'!I$53), NA())</f>
        <v>3547</v>
      </c>
      <c r="D67" s="169" t="e">
        <f>NA()</f>
        <v>#N/A</v>
      </c>
      <c r="E67" s="169" t="e">
        <f>NA()</f>
        <v>#N/A</v>
      </c>
      <c r="F67" s="169">
        <f>IF(ISNUMBER('将来負担比率（分子）の構造'!J$53), IF('将来負担比率（分子）の構造'!J$53 &lt; 0, 0, '将来負担比率（分子）の構造'!J$53), NA())</f>
        <v>3261</v>
      </c>
      <c r="G67" s="169" t="e">
        <f>NA()</f>
        <v>#N/A</v>
      </c>
      <c r="H67" s="169" t="e">
        <f>NA()</f>
        <v>#N/A</v>
      </c>
      <c r="I67" s="169">
        <f>IF(ISNUMBER('将来負担比率（分子）の構造'!K$53), IF('将来負担比率（分子）の構造'!K$53 &lt; 0, 0, '将来負担比率（分子）の構造'!K$53), NA())</f>
        <v>2300</v>
      </c>
      <c r="J67" s="169" t="e">
        <f>NA()</f>
        <v>#N/A</v>
      </c>
      <c r="K67" s="169" t="e">
        <f>NA()</f>
        <v>#N/A</v>
      </c>
      <c r="L67" s="169">
        <f>IF(ISNUMBER('将来負担比率（分子）の構造'!L$53), IF('将来負担比率（分子）の構造'!L$53 &lt; 0, 0, '将来負担比率（分子）の構造'!L$53), NA())</f>
        <v>1460</v>
      </c>
      <c r="M67" s="169" t="e">
        <f>NA()</f>
        <v>#N/A</v>
      </c>
      <c r="N67" s="169" t="e">
        <f>NA()</f>
        <v>#N/A</v>
      </c>
      <c r="O67" s="169">
        <f>IF(ISNUMBER('将来負担比率（分子）の構造'!M$53), IF('将来負担比率（分子）の構造'!M$53 &lt; 0, 0, '将来負担比率（分子）の構造'!M$53), NA())</f>
        <v>806</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4859</v>
      </c>
      <c r="C72" s="173">
        <f>基金残高に係る経年分析!G55</f>
        <v>4824</v>
      </c>
      <c r="D72" s="173">
        <f>基金残高に係る経年分析!H55</f>
        <v>4336</v>
      </c>
    </row>
    <row r="73" spans="1:16" x14ac:dyDescent="0.2">
      <c r="A73" s="172" t="s">
        <v>74</v>
      </c>
      <c r="B73" s="173">
        <f>基金残高に係る経年分析!F56</f>
        <v>211</v>
      </c>
      <c r="C73" s="173">
        <f>基金残高に係る経年分析!G56</f>
        <v>211</v>
      </c>
      <c r="D73" s="173">
        <f>基金残高に係る経年分析!H56</f>
        <v>263</v>
      </c>
    </row>
    <row r="74" spans="1:16" x14ac:dyDescent="0.2">
      <c r="A74" s="172" t="s">
        <v>75</v>
      </c>
      <c r="B74" s="173">
        <f>基金残高に係る経年分析!F57</f>
        <v>3417</v>
      </c>
      <c r="C74" s="173">
        <f>基金残高に係る経年分析!G57</f>
        <v>3484</v>
      </c>
      <c r="D74" s="173">
        <f>基金残高に係る経年分析!H57</f>
        <v>3901</v>
      </c>
    </row>
  </sheetData>
  <sheetProtection algorithmName="SHA-512" hashValue="eS2NLJWGxzJ5W3GGVTllAQdx8ZqZNoR2Jl4LGnRaQsll6SSFeAR3LomJRIbfb9L4ME/Z3jAh3KVyx2KdXDtggQ==" saltValue="4NRzrQoIImdjR/I2wPJon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2025-03-07T04:28:04Z</cp:lastPrinted>
  <dcterms:created xsi:type="dcterms:W3CDTF">2025-02-19T01:42:34Z</dcterms:created>
  <dcterms:modified xsi:type="dcterms:W3CDTF">2025-03-18T09:18:44Z</dcterms:modified>
  <cp:category/>
</cp:coreProperties>
</file>