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s1\財政課共有\01 財政\01 01 02 【調査】\■ 財政状況資料集\2023 R05決算\20250317_修正対応\"/>
    </mc:Choice>
  </mc:AlternateContent>
  <bookViews>
    <workbookView xWindow="0" yWindow="0" windowWidth="28800" windowHeight="14115" tabRatio="7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<sst xmlns="http://schemas.openxmlformats.org/spreadsheetml/2006/main" count="1113" uniqueCount="579">
  <si>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</si>
  <si>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</si>
  <si>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</si>
  <si>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</si>
  <si>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</si>
  <si>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</si>
  <si>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</si>
  <si>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</si>
  <si>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</si>
  <si>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</si>
  <si>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</si>
  <si>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</si>
  <si>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</si>
  <si>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</si>
  <si>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</si>
  <si>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</si>
  <si>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</si>
  <si>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</si>
  <si>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</si>
  <si>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</si>
  <si>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</si>
  <si>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</si>
  <si>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</si>
  <si>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</si>
  <si>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</si>
  <si>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</si>
  <si>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</si>
  <si>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</si>
  <si>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</si>
  <si>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</si>
  <si>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</si>
  <si>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</si>
  <si>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</si>
  <si>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</si>
  <si>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</si>
  <si>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</si>
  <si>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</si>
  <si>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</si>
  <si>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</si>
  <si>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</si>
  <si>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</si>
  <si>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</si>
  <si>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</si>
  <si>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</si>
  <si>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</si>
  <si>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</si>
  <si>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</si>
  <si>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</si>
  <si>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</si>
  <si>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</si>
  <si>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</si>
  <si>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</si>
  <si>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</si>
  <si>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</si>
  <si>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</si>
  <si>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</si>
  <si>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</si>
  <si>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</si>
  <si>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</si>
  <si>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</si>
  <si>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</si>
  <si>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</si>
  <si>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</si>
  <si>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</si>
  <si>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</si>
  <si>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</si>
  <si>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</si>
  <si>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</si>
  <si>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</si>
  <si>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</si>
  <si>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</si>
  <si>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</si>
  <si>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</si>
  <si>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</si>
  <si>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</si>
  <si>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</si>
  <si>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</si>
  <si>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</si>
  <si>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</si>
  <si>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</si>
  <si>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</si>
  <si>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</si>
  <si>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</si>
  <si>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</si>
  <si>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</si>
  <si>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</si>
  <si>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</si>
  <si>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</si>
  <si>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</si>
  <si>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</si>
  <si>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</si>
  <si>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</si>
  <si>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</si>
  <si>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</si>
  <si>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大網白里市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</si>
  <si>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</si>
  <si>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</si>
  <si>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</si>
  <si>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</si>
  <si>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</si>
  <si>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</si>
  <si>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</si>
  <si>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</si>
  <si>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</si>
  <si>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</si>
  <si>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</si>
  <si>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</si>
  <si>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</si>
  <si>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</si>
  <si>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</si>
  <si>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</si>
  <si>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</si>
  <si>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</si>
  <si>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</si>
  <si>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</si>
  <si>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</si>
  <si>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</si>
  <si>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</si>
  <si>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</si>
  <si>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</si>
  <si>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</si>
  <si>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</si>
  <si>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</si>
  <si>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</si>
  <si>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</si>
  <si>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</si>
  <si>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</si>
  <si>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</si>
  <si>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</si>
  <si>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</si>
  <si>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</si>
  <si>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</si>
  <si>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</si>
  <si>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</si>
  <si>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</si>
  <si>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</si>
  <si>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</si>
  <si>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</si>
  <si>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</si>
  <si>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</si>
  <si>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</si>
  <si>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</si>
  <si>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</si>
  <si>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</si>
  <si>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</si>
  <si>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</si>
  <si>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</si>
  <si>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</si>
  <si>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</si>
  <si>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</si>
  <si>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</si>
  <si>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</si>
  <si>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</si>
  <si>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</si>
  <si>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</si>
  <si>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</si>
  <si>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</si>
  <si>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</si>
  <si>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</si>
  <si>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</si>
  <si>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</si>
  <si>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</si>
  <si>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</si>
  <si>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</si>
  <si>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</si>
  <si>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</si>
  <si>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</si>
  <si>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</si>
  <si>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</si>
  <si>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</si>
  <si>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</si>
  <si>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</si>
  <si>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</si>
  <si>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</si>
  <si>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</si>
  <si>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</si>
  <si>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</si>
  <si>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</si>
  <si>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</si>
  <si>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</si>
  <si>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</si>
  <si>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</si>
  <si>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</si>
  <si>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</si>
  <si>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</si>
  <si>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</si>
  <si>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</si>
  <si>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</si>
  <si>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</si>
  <si>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</si>
  <si>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</si>
  <si>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</si>
  <si>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</si>
  <si>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</si>
  <si>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</si>
  <si>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</si>
  <si>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</si>
  <si>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</si>
  <si>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</si>
  <si>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</si>
  <si>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</si>
  <si>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</si>
  <si>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</si>
  <si>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千葉県大網白里市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</si>
  <si>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</si>
  <si>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</si>
  <si>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</si>
  <si>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</si>
  <si>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</si>
  <si>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</si>
  <si>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</si>
  <si>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</si>
  <si>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</si>
  <si>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</si>
  <si>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</si>
  <si>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</si>
  <si>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</si>
  <si>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</si>
  <si>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</si>
  <si>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</si>
  <si>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</si>
  <si>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</si>
  <si>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</si>
  <si>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</si>
  <si>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</si>
  <si>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</si>
  <si>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</si>
  <si>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</si>
  <si>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</si>
  <si>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</si>
  <si>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</si>
  <si>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</si>
  <si>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</si>
  <si>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</si>
  <si>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</si>
  <si>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</si>
  <si>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</si>
  <si>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</si>
  <si>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</si>
  <si>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</si>
  <si>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</si>
  <si>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</si>
  <si>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</si>
  <si>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</si>
  <si>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</si>
  <si>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</si>
  <si>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</si>
  <si>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</si>
  <si>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</si>
  <si>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</si>
  <si>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</si>
  <si>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</si>
  <si>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</si>
  <si>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</si>
  <si>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</si>
  <si>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</si>
  <si>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</si>
  <si>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</si>
  <si>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</si>
  <si>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</si>
  <si>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</si>
  <si>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</si>
  <si>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</si>
  <si>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</si>
  <si>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</si>
  <si>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</si>
  <si>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</si>
  <si>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</si>
  <si>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</si>
  <si>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</si>
  <si>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</si>
  <si>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</si>
  <si>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</si>
  <si>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</si>
  <si>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</si>
  <si>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</si>
  <si>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</si>
  <si>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</si>
  <si>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</si>
  <si>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</si>
  <si>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</si>
  <si>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</si>
  <si>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</si>
  <si>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</si>
  <si>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</si>
  <si>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</si>
  <si>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</si>
  <si>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</si>
  <si>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</si>
  <si>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</si>
  <si>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</si>
  <si>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</si>
  <si>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</si>
  <si>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</si>
  <si>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</si>
  <si>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</si>
  <si>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</si>
  <si>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</si>
  <si>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</si>
  <si>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</si>
  <si>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</si>
  <si>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</si>
  <si>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</si>
  <si>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</si>
  <si>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</si>
  <si>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</si>
  <si>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</si>
  <si>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</si>
  <si>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</si>
  <si>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</si>
  <si>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</si>
  <si>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</si>
  <si>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</si>
  <si>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</si>
  <si>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</si>
  <si>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</si>
  <si>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</si>
  <si>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</si>
  <si>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</si>
  <si>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</si>
  <si>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</si>
  <si>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</si>
  <si>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</si>
  <si>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</si>
  <si>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</si>
  <si>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</si>
  <si>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</si>
  <si>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</si>
  <si>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</si>
  <si>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</si>
  <si>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</si>
  <si>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</si>
  <si>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</si>
  <si>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</si>
  <si>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</si>
  <si>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</si>
  <si>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</si>
  <si>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</si>
  <si>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</si>
  <si>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</si>
  <si>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</si>
  <si>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</si>
  <si>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</si>
  <si>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</si>
  <si>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</si>
  <si>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</si>
  <si>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</si>
  <si>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</si>
  <si>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</si>
  <si>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</si>
  <si>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</si>
  <si>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</si>
  <si>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</si>
  <si>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千葉県大網白里市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</si>
  <si>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</si>
  <si>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</si>
  <si>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</si>
  <si>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</si>
  <si>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</si>
  <si>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</si>
  <si>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</si>
  <si>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</si>
  <si>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</si>
  <si>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</si>
  <si>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</si>
  <si>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</si>
  <si>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</si>
  <si>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</si>
  <si>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</si>
  <si>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</si>
  <si>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</si>
  <si>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</si>
  <si>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</si>
  <si>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</si>
  <si>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</si>
  <si>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</si>
  <si>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</si>
  <si>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</si>
  <si>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</si>
  <si>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</si>
  <si>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</si>
  <si>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</si>
  <si>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</si>
  <si>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</si>
  <si>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</si>
  <si>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</si>
  <si>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</si>
  <si>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</si>
  <si>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</si>
  <si>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</si>
  <si>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</si>
  <si>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</si>
  <si>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</si>
  <si>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</si>
  <si>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</si>
  <si>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</si>
  <si>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</si>
  <si>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</si>
  <si>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</si>
  <si>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</si>
  <si>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</si>
  <si>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</si>
  <si>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</si>
  <si>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</si>
  <si>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</si>
  <si>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</si>
  <si>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</si>
  <si>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</si>
  <si>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</si>
  <si>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</si>
  <si>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</si>
  <si>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</si>
  <si>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</si>
  <si>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</si>
  <si>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</si>
  <si>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</si>
  <si>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</si>
  <si>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</si>
  <si>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</si>
  <si>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</si>
  <si>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</si>
  <si>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</si>
  <si>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</si>
  <si>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</si>
  <si>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</si>
  <si>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</si>
  <si>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</si>
  <si>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</si>
  <si>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</si>
  <si>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</si>
  <si>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</si>
  <si>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</si>
  <si>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</si>
  <si>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</si>
  <si>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</si>
  <si>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</si>
  <si>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</si>
  <si>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</si>
  <si>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</si>
  <si>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</si>
  <si>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</si>
  <si>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</si>
  <si>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</si>
  <si>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</si>
  <si>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</si>
  <si>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</si>
  <si>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</si>
  <si>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</si>
  <si>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</si>
  <si>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</si>
  <si>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</si>
  <si>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</si>
  <si>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</si>
  <si>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</si>
  <si>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</si>
  <si>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</si>
  <si>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</si>
  <si>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</si>
  <si>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</si>
  <si>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</si>
  <si>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</si>
  <si>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</si>
  <si>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</si>
  <si>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</si>
  <si>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</si>
  <si>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</si>
  <si>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</si>
  <si>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</si>
  <si>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</si>
  <si>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</si>
  <si>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</si>
  <si>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</si>
  <si>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</si>
  <si>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</si>
  <si>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</si>
  <si>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</si>
  <si>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</si>
  <si>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</si>
  <si>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</si>
  <si>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</si>
  <si>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</si>
  <si>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</si>
  <si>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</si>
  <si>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</si>
  <si>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</si>
  <si>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</si>
  <si>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</si>
  <si>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</si>
  <si>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</si>
  <si>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</si>
  <si>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</si>
  <si>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</si>
  <si>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</si>
  <si>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</si>
  <si>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</si>
  <si>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</si>
  <si>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</si>
  <si>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</si>
  <si>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</si>
  <si>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</si>
  <si>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</si>
  <si>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</si>
  <si>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</si>
  <si>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</si>
  <si>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</si>
  <si>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</si>
  <si>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</si>
  <si>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</si>
  <si>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</si>
  <si>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</si>
  <si>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</si>
  <si>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</si>
  <si>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</si>
  <si>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</si>
  <si>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</si>
  <si>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</si>
  <si>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</si>
  <si>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</si>
  <si>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</si>
  <si>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</si>
  <si>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</si>
  <si>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</si>
  <si>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</si>
  <si>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</si>
  <si>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</si>
  <si>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</si>
  <si>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</si>
  <si>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</si>
  <si>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</si>
  <si>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</si>
  <si>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7.35</t>
  </si>
  <si>
    <t>▲ 0.92</t>
  </si>
  <si>
    <t>▲ 3.63</t>
  </si>
  <si>
    <t>▲ 3.13</t>
  </si>
  <si>
    <t>一般会計</t>
  </si>
  <si>
    <t>病院事業会計</t>
  </si>
  <si>
    <t>ガス事業会計</t>
  </si>
  <si>
    <t>下水道事業会計</t>
  </si>
  <si>
    <t>介護保険特別会計</t>
  </si>
  <si>
    <t>国民健康保険特別会計</t>
  </si>
  <si>
    <t>後期高齢者医療特別会計</t>
  </si>
  <si>
    <t>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</si>
  <si>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</si>
  <si>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</si>
  <si>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</si>
  <si>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</si>
  <si>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</si>
  <si>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</si>
  <si>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</si>
  <si>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</si>
  <si>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</si>
  <si>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</si>
  <si>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</si>
  <si>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</si>
  <si>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</si>
  <si>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</si>
  <si>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九十九里地域水道企業団(水道用水供給事業会計)</t>
  </si>
  <si>
    <t>山武郡市広域行政組合(一般会計)</t>
  </si>
  <si>
    <t>山武郡市広域水道企業団(水道事業会計)</t>
  </si>
  <si>
    <t>東金市外三市町清掃組合(一般会計)</t>
  </si>
  <si>
    <t>千葉県後期高齢者医療広域連合(一般会計)</t>
  </si>
  <si>
    <t>千葉県後期高齢者医療広域連合(後期高齢者医療特別会計)</t>
  </si>
  <si>
    <t>庁舎等建設基金</t>
  </si>
  <si>
    <t>社会福祉基金</t>
  </si>
  <si>
    <t>公共施設整備改修基金</t>
  </si>
  <si>
    <t>森林環境整備基金</t>
  </si>
  <si>
    <t>スポーツ振興基金</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</si>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</sst>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xmlns:c16r2="http://schemas.microsoft.com/office/drawing/2015/06/chart">
            <c:ext xmlns:c16="http://schemas.microsoft.com/office/drawing/2014/chart" uri="{C3380CC4-5D6E-409C-BE32-E72D297353CC}">
              <c16:uniqueId val="{00000000-DE79-47CE-BE2B-CA691503DF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29257</c:v>
                </c:pt>
                <c:pt idx="1">
                  <c:v>20282</c:v>
                </c:pt>
                <c:pt idx="2">
                  <c:v>8725</c:v>
                </c:pt>
                <c:pt idx="3">
                  <c:v>7913</c:v>
                </c:pt>
                <c:pt idx="4">
                  <c:v>6592</c:v>
                </c:pt>
              </c:numCache>
            </c:numRef>
          </c:val>
          <c:smooth val="0"/>
          <c:extLst xmlns:c16r2="http://schemas.microsoft.com/office/drawing/2015/06/chart">
            <c:ext xmlns:c16="http://schemas.microsoft.com/office/drawing/2014/chart" uri="{C3380CC4-5D6E-409C-BE32-E72D297353CC}">
              <c16:uniqueId val="{00000001-DE79-47CE-BE2B-CA691503DFF8}"/>
            </c:ext>
          </c:extLst>
        </c:ser>
        <c:dLbls>
          <c:showLegendKey val="0"/>
          <c:showVal val="0"/>
          <c:showCatName val="0"/>
          <c:showSerName val="0"/>
          <c:showPercent val="0"/>
          <c:showBubbleSize val="0"/>
        </c:dLbls>
        <c:marker val="1"/>
        <c:smooth val="0"/>
        <c:axId val="538474536"/>
        <c:axId val="538465128"/>
      </c:lineChart>
      <c:catAx>
        <c:axId val="538474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8465128"/>
        <c:crosses val="autoZero"/>
        <c:auto val="1"/>
        <c:lblAlgn val="ctr"/>
        <c:lblOffset val="100"/>
        <c:tickLblSkip val="1"/>
        <c:tickMarkSkip val="1"/>
        <c:noMultiLvlLbl val="0"/>
      </c:catAx>
      <c:valAx>
        <c:axId val="5384651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8474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4.76</c:v>
                </c:pt>
                <c:pt idx="1">
                  <c:v>6.1</c:v>
                </c:pt>
                <c:pt idx="2">
                  <c:v>8.2899999999999991</c:v>
                </c:pt>
                <c:pt idx="3">
                  <c:v>8.01</c:v>
                </c:pt>
                <c:pt idx="4">
                  <c:v>8.15</c:v>
                </c:pt>
              </c:numCache>
            </c:numRef>
          </c:val>
          <c:extLst xmlns:c16r2="http://schemas.microsoft.com/office/drawing/2015/06/chart">
            <c:ext xmlns:c16="http://schemas.microsoft.com/office/drawing/2014/chart" uri="{C3380CC4-5D6E-409C-BE32-E72D297353CC}">
              <c16:uniqueId val="{00000000-2775-4356-AE07-B739C38065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11.27</c:v>
                </c:pt>
                <c:pt idx="1">
                  <c:v>10.85</c:v>
                </c:pt>
                <c:pt idx="2">
                  <c:v>13.58</c:v>
                </c:pt>
                <c:pt idx="3">
                  <c:v>14.67</c:v>
                </c:pt>
                <c:pt idx="4">
                  <c:v>15.22</c:v>
                </c:pt>
              </c:numCache>
            </c:numRef>
          </c:val>
          <c:extLst xmlns:c16r2="http://schemas.microsoft.com/office/drawing/2015/06/chart">
            <c:ext xmlns:c16="http://schemas.microsoft.com/office/drawing/2014/chart" uri="{C3380CC4-5D6E-409C-BE32-E72D297353CC}">
              <c16:uniqueId val="{00000001-2775-4356-AE07-B739C3806576}"/>
            </c:ext>
          </c:extLst>
        </c:ser>
        <c:dLbls>
          <c:showLegendKey val="0"/>
          <c:showVal val="0"/>
          <c:showCatName val="0"/>
          <c:showSerName val="0"/>
          <c:showPercent val="0"/>
          <c:showBubbleSize val="0"/>
        </c:dLbls>
        <c:gapWidth val="250"/>
        <c:overlap val="100"/>
        <c:axId val="538468656"/>
        <c:axId val="53846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-7.35</c:v>
                </c:pt>
                <c:pt idx="1">
                  <c:v>-0.92</c:v>
                </c:pt>
                <c:pt idx="2">
                  <c:v>2.5099999999999998</c:v>
                </c:pt>
                <c:pt idx="3">
                  <c:v>-3.63</c:v>
                </c:pt>
                <c:pt idx="4">
                  <c:v>-3.13</c:v>
                </c:pt>
              </c:numCache>
            </c:numRef>
          </c:val>
          <c:smooth val="0"/>
          <c:extLst xmlns:c16r2="http://schemas.microsoft.com/office/drawing/2015/06/chart">
            <c:ext xmlns:c16="http://schemas.microsoft.com/office/drawing/2014/chart" uri="{C3380CC4-5D6E-409C-BE32-E72D297353CC}">
              <c16:uniqueId val="{00000002-2775-4356-AE07-B739C3806576}"/>
            </c:ext>
          </c:extLst>
        </c:ser>
        <c:dLbls>
          <c:showLegendKey val="0"/>
          <c:showVal val="0"/>
          <c:showCatName val="0"/>
          <c:showSerName val="0"/>
          <c:showPercent val="0"/>
          <c:showBubbleSize val="0"/>
        </c:dLbls>
        <c:marker val="1"/>
        <c:smooth val="0"/>
        <c:axId val="538468656"/>
        <c:axId val="538467088"/>
      </c:lineChart>
      <c:catAx>
        <c:axId val="53846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8467088"/>
        <c:crosses val="autoZero"/>
        <c:auto val="1"/>
        <c:lblAlgn val="ctr"/>
        <c:lblOffset val="100"/>
        <c:tickLblSkip val="1"/>
        <c:tickMarkSkip val="1"/>
        <c:noMultiLvlLbl val="0"/>
      </c:catAx>
      <c:valAx>
        <c:axId val="53846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46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c:v>
                </c:pt>
                <c:pt idx="4">
                  <c:v>#N/A</c:v>
                </c:pt>
                <c:pt idx="5">
                  <c:v>0.02</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F547-4F8C-9A54-956FEA651E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547-4F8C-9A54-956FEA651E6C}"/>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0.13</c:v>
                </c:pt>
                <c:pt idx="4">
                  <c:v>#N/A</c:v>
                </c:pt>
                <c:pt idx="5">
                  <c:v>0.3</c:v>
                </c:pt>
                <c:pt idx="6">
                  <c:v>#N/A</c:v>
                </c:pt>
                <c:pt idx="7">
                  <c:v>0.16</c:v>
                </c:pt>
                <c:pt idx="8">
                  <c:v>#N/A</c:v>
                </c:pt>
                <c:pt idx="9">
                  <c:v>0</c:v>
                </c:pt>
              </c:numCache>
            </c:numRef>
          </c:val>
          <c:extLst xmlns:c16r2="http://schemas.microsoft.com/office/drawing/2015/06/chart">
            <c:ext xmlns:c16="http://schemas.microsoft.com/office/drawing/2014/chart" uri="{C3380CC4-5D6E-409C-BE32-E72D297353CC}">
              <c16:uniqueId val="{00000002-F547-4F8C-9A54-956FEA651E6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3-F547-4F8C-9A54-956FEA651E6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0.27</c:v>
                </c:pt>
                <c:pt idx="2">
                  <c:v>#N/A</c:v>
                </c:pt>
                <c:pt idx="3">
                  <c:v>0.47</c:v>
                </c:pt>
                <c:pt idx="4">
                  <c:v>#N/A</c:v>
                </c:pt>
                <c:pt idx="5">
                  <c:v>0.51</c:v>
                </c:pt>
                <c:pt idx="6">
                  <c:v>#N/A</c:v>
                </c:pt>
                <c:pt idx="7">
                  <c:v>0.97</c:v>
                </c:pt>
                <c:pt idx="8">
                  <c:v>#N/A</c:v>
                </c:pt>
                <c:pt idx="9">
                  <c:v>0.46</c:v>
                </c:pt>
              </c:numCache>
            </c:numRef>
          </c:val>
          <c:extLst xmlns:c16r2="http://schemas.microsoft.com/office/drawing/2015/06/chart">
            <c:ext xmlns:c16="http://schemas.microsoft.com/office/drawing/2014/chart" uri="{C3380CC4-5D6E-409C-BE32-E72D297353CC}">
              <c16:uniqueId val="{00000004-F547-4F8C-9A54-956FEA651E6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1.42</c:v>
                </c:pt>
                <c:pt idx="2">
                  <c:v>#N/A</c:v>
                </c:pt>
                <c:pt idx="3">
                  <c:v>1.56</c:v>
                </c:pt>
                <c:pt idx="4">
                  <c:v>#N/A</c:v>
                </c:pt>
                <c:pt idx="5">
                  <c:v>1.82</c:v>
                </c:pt>
                <c:pt idx="6">
                  <c:v>#N/A</c:v>
                </c:pt>
                <c:pt idx="7">
                  <c:v>2.4500000000000002</c:v>
                </c:pt>
                <c:pt idx="8">
                  <c:v>#N/A</c:v>
                </c:pt>
                <c:pt idx="9">
                  <c:v>1.53</c:v>
                </c:pt>
              </c:numCache>
            </c:numRef>
          </c:val>
          <c:extLst xmlns:c16r2="http://schemas.microsoft.com/office/drawing/2015/06/chart">
            <c:ext xmlns:c16="http://schemas.microsoft.com/office/drawing/2014/chart" uri="{C3380CC4-5D6E-409C-BE32-E72D297353CC}">
              <c16:uniqueId val="{00000005-F547-4F8C-9A54-956FEA651E6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c:v>
                </c:pt>
                <c:pt idx="2">
                  <c:v>#N/A</c:v>
                </c:pt>
                <c:pt idx="3">
                  <c:v>0.47</c:v>
                </c:pt>
                <c:pt idx="4">
                  <c:v>#N/A</c:v>
                </c:pt>
                <c:pt idx="5">
                  <c:v>0.86</c:v>
                </c:pt>
                <c:pt idx="6">
                  <c:v>#N/A</c:v>
                </c:pt>
                <c:pt idx="7">
                  <c:v>1.66</c:v>
                </c:pt>
                <c:pt idx="8">
                  <c:v>#N/A</c:v>
                </c:pt>
                <c:pt idx="9">
                  <c:v>2.52</c:v>
                </c:pt>
              </c:numCache>
            </c:numRef>
          </c:val>
          <c:extLst xmlns:c16r2="http://schemas.microsoft.com/office/drawing/2015/06/chart">
            <c:ext xmlns:c16="http://schemas.microsoft.com/office/drawing/2014/chart" uri="{C3380CC4-5D6E-409C-BE32-E72D297353CC}">
              <c16:uniqueId val="{00000006-F547-4F8C-9A54-956FEA651E6C}"/>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4.09</c:v>
                </c:pt>
                <c:pt idx="2">
                  <c:v>#N/A</c:v>
                </c:pt>
                <c:pt idx="3">
                  <c:v>4.2300000000000004</c:v>
                </c:pt>
                <c:pt idx="4">
                  <c:v>#N/A</c:v>
                </c:pt>
                <c:pt idx="5">
                  <c:v>3.41</c:v>
                </c:pt>
                <c:pt idx="6">
                  <c:v>#N/A</c:v>
                </c:pt>
                <c:pt idx="7">
                  <c:v>3.51</c:v>
                </c:pt>
                <c:pt idx="8">
                  <c:v>#N/A</c:v>
                </c:pt>
                <c:pt idx="9">
                  <c:v>3.19</c:v>
                </c:pt>
              </c:numCache>
            </c:numRef>
          </c:val>
          <c:extLst xmlns:c16r2="http://schemas.microsoft.com/office/drawing/2015/06/chart">
            <c:ext xmlns:c16="http://schemas.microsoft.com/office/drawing/2014/chart" uri="{C3380CC4-5D6E-409C-BE32-E72D297353CC}">
              <c16:uniqueId val="{00000007-F547-4F8C-9A54-956FEA651E6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2.35</c:v>
                </c:pt>
                <c:pt idx="2">
                  <c:v>#N/A</c:v>
                </c:pt>
                <c:pt idx="3">
                  <c:v>3.16</c:v>
                </c:pt>
                <c:pt idx="4">
                  <c:v>#N/A</c:v>
                </c:pt>
                <c:pt idx="5">
                  <c:v>3.87</c:v>
                </c:pt>
                <c:pt idx="6">
                  <c:v>#N/A</c:v>
                </c:pt>
                <c:pt idx="7">
                  <c:v>4.01</c:v>
                </c:pt>
                <c:pt idx="8">
                  <c:v>#N/A</c:v>
                </c:pt>
                <c:pt idx="9">
                  <c:v>3.85</c:v>
                </c:pt>
              </c:numCache>
            </c:numRef>
          </c:val>
          <c:extLst xmlns:c16r2="http://schemas.microsoft.com/office/drawing/2015/06/chart">
            <c:ext xmlns:c16="http://schemas.microsoft.com/office/drawing/2014/chart" uri="{C3380CC4-5D6E-409C-BE32-E72D297353CC}">
              <c16:uniqueId val="{00000008-F547-4F8C-9A54-956FEA651E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4.75</c:v>
                </c:pt>
                <c:pt idx="2">
                  <c:v>#N/A</c:v>
                </c:pt>
                <c:pt idx="3">
                  <c:v>5.96</c:v>
                </c:pt>
                <c:pt idx="4">
                  <c:v>#N/A</c:v>
                </c:pt>
                <c:pt idx="5">
                  <c:v>7.99</c:v>
                </c:pt>
                <c:pt idx="6">
                  <c:v>#N/A</c:v>
                </c:pt>
                <c:pt idx="7">
                  <c:v>7.83</c:v>
                </c:pt>
                <c:pt idx="8">
                  <c:v>#N/A</c:v>
                </c:pt>
                <c:pt idx="9">
                  <c:v>8.15</c:v>
                </c:pt>
              </c:numCache>
            </c:numRef>
          </c:val>
          <c:extLst xmlns:c16r2="http://schemas.microsoft.com/office/drawing/2015/06/chart">
            <c:ext xmlns:c16="http://schemas.microsoft.com/office/drawing/2014/chart" uri="{C3380CC4-5D6E-409C-BE32-E72D297353CC}">
              <c16:uniqueId val="{00000009-F547-4F8C-9A54-956FEA651E6C}"/>
            </c:ext>
          </c:extLst>
        </c:ser>
        <c:dLbls>
          <c:showLegendKey val="0"/>
          <c:showVal val="0"/>
          <c:showCatName val="0"/>
          <c:showSerName val="0"/>
          <c:showPercent val="0"/>
          <c:showBubbleSize val="0"/>
        </c:dLbls>
        <c:gapWidth val="150"/>
        <c:overlap val="100"/>
        <c:axId val="538467480"/>
        <c:axId val="538478456"/>
      </c:barChart>
      <c:catAx>
        <c:axId val="538467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478456"/>
        <c:crosses val="autoZero"/>
        <c:auto val="1"/>
        <c:lblAlgn val="ctr"/>
        <c:lblOffset val="100"/>
        <c:tickLblSkip val="1"/>
        <c:tickMarkSkip val="1"/>
        <c:noMultiLvlLbl val="0"/>
      </c:catAx>
      <c:valAx>
        <c:axId val="538478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467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1165</c:v>
                </c:pt>
                <c:pt idx="5">
                  <c:v>1157</c:v>
                </c:pt>
                <c:pt idx="8">
                  <c:v>1170</c:v>
                </c:pt>
                <c:pt idx="11">
                  <c:v>1155</c:v>
                </c:pt>
                <c:pt idx="14">
                  <c:v>1098</c:v>
                </c:pt>
              </c:numCache>
            </c:numRef>
          </c:val>
          <c:extLst xmlns:c16r2="http://schemas.microsoft.com/office/drawing/2015/06/chart">
            <c:ext xmlns:c16="http://schemas.microsoft.com/office/drawing/2014/chart" uri="{C3380CC4-5D6E-409C-BE32-E72D297353CC}">
              <c16:uniqueId val="{00000000-A24A-4CEA-9F9D-C3B6499FF0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24A-4CEA-9F9D-C3B6499FF0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4</c:v>
                </c:pt>
                <c:pt idx="6">
                  <c:v>3</c:v>
                </c:pt>
                <c:pt idx="9">
                  <c:v>1</c:v>
                </c:pt>
                <c:pt idx="12">
                  <c:v>1</c:v>
                </c:pt>
              </c:numCache>
            </c:numRef>
          </c:val>
          <c:extLst xmlns:c16r2="http://schemas.microsoft.com/office/drawing/2015/06/chart">
            <c:ext xmlns:c16="http://schemas.microsoft.com/office/drawing/2014/chart" uri="{C3380CC4-5D6E-409C-BE32-E72D297353CC}">
              <c16:uniqueId val="{00000002-A24A-4CEA-9F9D-C3B6499FF0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66</c:v>
                </c:pt>
                <c:pt idx="3">
                  <c:v>83</c:v>
                </c:pt>
                <c:pt idx="6">
                  <c:v>79</c:v>
                </c:pt>
                <c:pt idx="9">
                  <c:v>84</c:v>
                </c:pt>
                <c:pt idx="12">
                  <c:v>77</c:v>
                </c:pt>
              </c:numCache>
            </c:numRef>
          </c:val>
          <c:extLst xmlns:c16r2="http://schemas.microsoft.com/office/drawing/2015/06/chart">
            <c:ext xmlns:c16="http://schemas.microsoft.com/office/drawing/2014/chart" uri="{C3380CC4-5D6E-409C-BE32-E72D297353CC}">
              <c16:uniqueId val="{00000003-A24A-4CEA-9F9D-C3B6499FF0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531</c:v>
                </c:pt>
                <c:pt idx="3">
                  <c:v>465</c:v>
                </c:pt>
                <c:pt idx="6">
                  <c:v>397</c:v>
                </c:pt>
                <c:pt idx="9">
                  <c:v>361</c:v>
                </c:pt>
                <c:pt idx="12">
                  <c:v>346</c:v>
                </c:pt>
              </c:numCache>
            </c:numRef>
          </c:val>
          <c:extLst xmlns:c16r2="http://schemas.microsoft.com/office/drawing/2015/06/chart">
            <c:ext xmlns:c16="http://schemas.microsoft.com/office/drawing/2014/chart" uri="{C3380CC4-5D6E-409C-BE32-E72D297353CC}">
              <c16:uniqueId val="{00000004-A24A-4CEA-9F9D-C3B6499FF0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24A-4CEA-9F9D-C3B6499FF0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24A-4CEA-9F9D-C3B6499FF0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1339</c:v>
                </c:pt>
                <c:pt idx="3">
                  <c:v>1418</c:v>
                </c:pt>
                <c:pt idx="6">
                  <c:v>1500</c:v>
                </c:pt>
                <c:pt idx="9">
                  <c:v>1618</c:v>
                </c:pt>
                <c:pt idx="12">
                  <c:v>1595</c:v>
                </c:pt>
              </c:numCache>
            </c:numRef>
          </c:val>
          <c:extLst xmlns:c16r2="http://schemas.microsoft.com/office/drawing/2015/06/chart">
            <c:ext xmlns:c16="http://schemas.microsoft.com/office/drawing/2014/chart" uri="{C3380CC4-5D6E-409C-BE32-E72D297353CC}">
              <c16:uniqueId val="{00000007-A24A-4CEA-9F9D-C3B6499FF09D}"/>
            </c:ext>
          </c:extLst>
        </c:ser>
        <c:dLbls>
          <c:showLegendKey val="0"/>
          <c:showVal val="0"/>
          <c:showCatName val="0"/>
          <c:showSerName val="0"/>
          <c:showPercent val="0"/>
          <c:showBubbleSize val="0"/>
        </c:dLbls>
        <c:gapWidth val="100"/>
        <c:overlap val="100"/>
        <c:axId val="538478064"/>
        <c:axId val="538476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777</c:v>
                </c:pt>
                <c:pt idx="2">
                  <c:v>#N/A</c:v>
                </c:pt>
                <c:pt idx="3">
                  <c:v>#N/A</c:v>
                </c:pt>
                <c:pt idx="4">
                  <c:v>813</c:v>
                </c:pt>
                <c:pt idx="5">
                  <c:v>#N/A</c:v>
                </c:pt>
                <c:pt idx="6">
                  <c:v>#N/A</c:v>
                </c:pt>
                <c:pt idx="7">
                  <c:v>809</c:v>
                </c:pt>
                <c:pt idx="8">
                  <c:v>#N/A</c:v>
                </c:pt>
                <c:pt idx="9">
                  <c:v>#N/A</c:v>
                </c:pt>
                <c:pt idx="10">
                  <c:v>909</c:v>
                </c:pt>
                <c:pt idx="11">
                  <c:v>#N/A</c:v>
                </c:pt>
                <c:pt idx="12">
                  <c:v>#N/A</c:v>
                </c:pt>
                <c:pt idx="13">
                  <c:v>921</c:v>
                </c:pt>
                <c:pt idx="14">
                  <c:v>#N/A</c:v>
                </c:pt>
              </c:numCache>
            </c:numRef>
          </c:val>
          <c:smooth val="0"/>
          <c:extLst xmlns:c16r2="http://schemas.microsoft.com/office/drawing/2015/06/chart">
            <c:ext xmlns:c16="http://schemas.microsoft.com/office/drawing/2014/chart" uri="{C3380CC4-5D6E-409C-BE32-E72D297353CC}">
              <c16:uniqueId val="{00000008-A24A-4CEA-9F9D-C3B6499FF09D}"/>
            </c:ext>
          </c:extLst>
        </c:ser>
        <c:dLbls>
          <c:showLegendKey val="0"/>
          <c:showVal val="0"/>
          <c:showCatName val="0"/>
          <c:showSerName val="0"/>
          <c:showPercent val="0"/>
          <c:showBubbleSize val="0"/>
        </c:dLbls>
        <c:marker val="1"/>
        <c:smooth val="0"/>
        <c:axId val="538478064"/>
        <c:axId val="538476888"/>
      </c:lineChart>
      <c:catAx>
        <c:axId val="53847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476888"/>
        <c:crosses val="autoZero"/>
        <c:auto val="1"/>
        <c:lblAlgn val="ctr"/>
        <c:lblOffset val="100"/>
        <c:tickLblSkip val="1"/>
        <c:tickMarkSkip val="1"/>
        <c:noMultiLvlLbl val="0"/>
      </c:catAx>
      <c:valAx>
        <c:axId val="538476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47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14516</c:v>
                </c:pt>
                <c:pt idx="5">
                  <c:v>14072</c:v>
                </c:pt>
                <c:pt idx="8">
                  <c:v>13558</c:v>
                </c:pt>
                <c:pt idx="11">
                  <c:v>12702</c:v>
                </c:pt>
                <c:pt idx="14">
                  <c:v>11820</c:v>
                </c:pt>
              </c:numCache>
            </c:numRef>
          </c:val>
          <c:extLst xmlns:c16r2="http://schemas.microsoft.com/office/drawing/2015/06/chart">
            <c:ext xmlns:c16="http://schemas.microsoft.com/office/drawing/2014/chart" uri="{C3380CC4-5D6E-409C-BE32-E72D297353CC}">
              <c16:uniqueId val="{00000000-744C-4C3C-9161-55712C229C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744C-4C3C-9161-55712C229C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3529</c:v>
                </c:pt>
                <c:pt idx="5">
                  <c:v>3429</c:v>
                </c:pt>
                <c:pt idx="8">
                  <c:v>4080</c:v>
                </c:pt>
                <c:pt idx="11">
                  <c:v>4489</c:v>
                </c:pt>
                <c:pt idx="14">
                  <c:v>4597</c:v>
                </c:pt>
              </c:numCache>
            </c:numRef>
          </c:val>
          <c:extLst xmlns:c16r2="http://schemas.microsoft.com/office/drawing/2015/06/chart">
            <c:ext xmlns:c16="http://schemas.microsoft.com/office/drawing/2014/chart" uri="{C3380CC4-5D6E-409C-BE32-E72D297353CC}">
              <c16:uniqueId val="{00000002-744C-4C3C-9161-55712C229C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44C-4C3C-9161-55712C229C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44C-4C3C-9161-55712C229C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44C-4C3C-9161-55712C229C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2428</c:v>
                </c:pt>
                <c:pt idx="3">
                  <c:v>2523</c:v>
                </c:pt>
                <c:pt idx="6">
                  <c:v>2590</c:v>
                </c:pt>
                <c:pt idx="9">
                  <c:v>2713</c:v>
                </c:pt>
                <c:pt idx="12">
                  <c:v>2749</c:v>
                </c:pt>
              </c:numCache>
            </c:numRef>
          </c:val>
          <c:extLst xmlns:c16r2="http://schemas.microsoft.com/office/drawing/2015/06/chart">
            <c:ext xmlns:c16="http://schemas.microsoft.com/office/drawing/2014/chart" uri="{C3380CC4-5D6E-409C-BE32-E72D297353CC}">
              <c16:uniqueId val="{00000006-744C-4C3C-9161-55712C229C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674</c:v>
                </c:pt>
                <c:pt idx="3">
                  <c:v>619</c:v>
                </c:pt>
                <c:pt idx="6">
                  <c:v>697</c:v>
                </c:pt>
                <c:pt idx="9">
                  <c:v>681</c:v>
                </c:pt>
                <c:pt idx="12">
                  <c:v>634</c:v>
                </c:pt>
              </c:numCache>
            </c:numRef>
          </c:val>
          <c:extLst xmlns:c16r2="http://schemas.microsoft.com/office/drawing/2015/06/chart">
            <c:ext xmlns:c16="http://schemas.microsoft.com/office/drawing/2014/chart" uri="{C3380CC4-5D6E-409C-BE32-E72D297353CC}">
              <c16:uniqueId val="{00000007-744C-4C3C-9161-55712C229C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5693</c:v>
                </c:pt>
                <c:pt idx="3">
                  <c:v>5236</c:v>
                </c:pt>
                <c:pt idx="6">
                  <c:v>4458</c:v>
                </c:pt>
                <c:pt idx="9">
                  <c:v>3677</c:v>
                </c:pt>
                <c:pt idx="12">
                  <c:v>3072</c:v>
                </c:pt>
              </c:numCache>
            </c:numRef>
          </c:val>
          <c:extLst xmlns:c16r2="http://schemas.microsoft.com/office/drawing/2015/06/chart">
            <c:ext xmlns:c16="http://schemas.microsoft.com/office/drawing/2014/chart" uri="{C3380CC4-5D6E-409C-BE32-E72D297353CC}">
              <c16:uniqueId val="{00000008-744C-4C3C-9161-55712C229C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44C-4C3C-9161-55712C229C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16603</c:v>
                </c:pt>
                <c:pt idx="3">
                  <c:v>16189</c:v>
                </c:pt>
                <c:pt idx="6">
                  <c:v>15616</c:v>
                </c:pt>
                <c:pt idx="9">
                  <c:v>14346</c:v>
                </c:pt>
                <c:pt idx="12">
                  <c:v>13055</c:v>
                </c:pt>
              </c:numCache>
            </c:numRef>
          </c:val>
          <c:extLst xmlns:c16r2="http://schemas.microsoft.com/office/drawing/2015/06/chart">
            <c:ext xmlns:c16="http://schemas.microsoft.com/office/drawing/2014/chart" uri="{C3380CC4-5D6E-409C-BE32-E72D297353CC}">
              <c16:uniqueId val="{0000000A-744C-4C3C-9161-55712C229CE9}"/>
            </c:ext>
          </c:extLst>
        </c:ser>
        <c:dLbls>
          <c:showLegendKey val="0"/>
          <c:showVal val="0"/>
          <c:showCatName val="0"/>
          <c:showSerName val="0"/>
          <c:showPercent val="0"/>
          <c:showBubbleSize val="0"/>
        </c:dLbls>
        <c:gapWidth val="100"/>
        <c:overlap val="100"/>
        <c:axId val="538479240"/>
        <c:axId val="53847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7353</c:v>
                </c:pt>
                <c:pt idx="2">
                  <c:v>#N/A</c:v>
                </c:pt>
                <c:pt idx="3">
                  <c:v>#N/A</c:v>
                </c:pt>
                <c:pt idx="4">
                  <c:v>7067</c:v>
                </c:pt>
                <c:pt idx="5">
                  <c:v>#N/A</c:v>
                </c:pt>
                <c:pt idx="6">
                  <c:v>#N/A</c:v>
                </c:pt>
                <c:pt idx="7">
                  <c:v>5723</c:v>
                </c:pt>
                <c:pt idx="8">
                  <c:v>#N/A</c:v>
                </c:pt>
                <c:pt idx="9">
                  <c:v>#N/A</c:v>
                </c:pt>
                <c:pt idx="10">
                  <c:v>4225</c:v>
                </c:pt>
                <c:pt idx="11">
                  <c:v>#N/A</c:v>
                </c:pt>
                <c:pt idx="12">
                  <c:v>#N/A</c:v>
                </c:pt>
                <c:pt idx="13">
                  <c:v>3093</c:v>
                </c:pt>
                <c:pt idx="14">
                  <c:v>#N/A</c:v>
                </c:pt>
              </c:numCache>
            </c:numRef>
          </c:val>
          <c:smooth val="0"/>
          <c:extLst xmlns:c16r2="http://schemas.microsoft.com/office/drawing/2015/06/chart">
            <c:ext xmlns:c16="http://schemas.microsoft.com/office/drawing/2014/chart" uri="{C3380CC4-5D6E-409C-BE32-E72D297353CC}">
              <c16:uniqueId val="{0000000B-744C-4C3C-9161-55712C229CE9}"/>
            </c:ext>
          </c:extLst>
        </c:ser>
        <c:dLbls>
          <c:showLegendKey val="0"/>
          <c:showVal val="0"/>
          <c:showCatName val="0"/>
          <c:showSerName val="0"/>
          <c:showPercent val="0"/>
          <c:showBubbleSize val="0"/>
        </c:dLbls>
        <c:marker val="1"/>
        <c:smooth val="0"/>
        <c:axId val="538479240"/>
        <c:axId val="538479632"/>
      </c:lineChart>
      <c:catAx>
        <c:axId val="53847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479632"/>
        <c:crosses val="autoZero"/>
        <c:auto val="1"/>
        <c:lblAlgn val="ctr"/>
        <c:lblOffset val="100"/>
        <c:tickLblSkip val="1"/>
        <c:tickMarkSkip val="1"/>
        <c:noMultiLvlLbl val="0"/>
      </c:catAx>
      <c:valAx>
        <c:axId val="53847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47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1445</c:v>
                </c:pt>
                <c:pt idx="1">
                  <c:v>1538</c:v>
                </c:pt>
                <c:pt idx="2">
                  <c:v>1606</c:v>
                </c:pt>
              </c:numCache>
            </c:numRef>
          </c:val>
          <c:extLst xmlns:c16r2="http://schemas.microsoft.com/office/drawing/2015/06/chart">
            <c:ext xmlns:c16="http://schemas.microsoft.com/office/drawing/2014/chart" uri="{C3380CC4-5D6E-409C-BE32-E72D297353CC}">
              <c16:uniqueId val="{00000000-D200-449C-8062-2BD8E189C2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454</c:v>
                </c:pt>
                <c:pt idx="1">
                  <c:v>700</c:v>
                </c:pt>
                <c:pt idx="2">
                  <c:v>700</c:v>
                </c:pt>
              </c:numCache>
            </c:numRef>
          </c:val>
          <c:extLst xmlns:c16r2="http://schemas.microsoft.com/office/drawing/2015/06/chart">
            <c:ext xmlns:c16="http://schemas.microsoft.com/office/drawing/2014/chart" uri="{C3380CC4-5D6E-409C-BE32-E72D297353CC}">
              <c16:uniqueId val="{00000001-D200-449C-8062-2BD8E189C2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1460</c:v>
                </c:pt>
                <c:pt idx="1">
                  <c:v>1426</c:v>
                </c:pt>
                <c:pt idx="2">
                  <c:v>1360</c:v>
                </c:pt>
              </c:numCache>
            </c:numRef>
          </c:val>
          <c:extLst xmlns:c16r2="http://schemas.microsoft.com/office/drawing/2015/06/chart">
            <c:ext xmlns:c16="http://schemas.microsoft.com/office/drawing/2014/chart" uri="{C3380CC4-5D6E-409C-BE32-E72D297353CC}">
              <c16:uniqueId val="{00000002-D200-449C-8062-2BD8E189C263}"/>
            </c:ext>
          </c:extLst>
        </c:ser>
        <c:dLbls>
          <c:showLegendKey val="0"/>
          <c:showVal val="0"/>
          <c:showCatName val="0"/>
          <c:showSerName val="0"/>
          <c:showPercent val="0"/>
          <c:showBubbleSize val="0"/>
        </c:dLbls>
        <c:gapWidth val="120"/>
        <c:overlap val="100"/>
        <c:axId val="403447272"/>
        <c:axId val="403453936"/>
      </c:barChart>
      <c:catAx>
        <c:axId val="40344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453936"/>
        <c:crosses val="autoZero"/>
        <c:auto val="1"/>
        <c:lblAlgn val="ctr"/>
        <c:lblOffset val="100"/>
        <c:tickLblSkip val="1"/>
        <c:tickMarkSkip val="1"/>
        <c:noMultiLvlLbl val="0"/>
      </c:catAx>
      <c:valAx>
        <c:axId val="403453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44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48,180
47,320
58.08
17,767,990
16,887,088
860,514
10,556,497
13,055,127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市内に大型事業所等が少ないことにより、法人市民税収入額の割合が低いため、財政基盤が弱いことが以前より課題となっている。類似団体との比較では、平成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年度国勢調査において人口が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万人未満となり、市町村類型が下位グループ（人口</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万人未満）になったため、それ以降は上回っている。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160565</xdr:rowOff>
    </xdr:to>
    <xdr:cxnSp macro="">
      <xdr:nvCxnSpPr>
        <xdr:cNvPr id="70" name="直線コネクタ 69"/>
        <xdr:cNvCxnSpPr/>
      </xdr:nvCxnSpPr>
      <xdr:spPr>
        <a:xfrm>
          <a:off x="4114800" y="68126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108857</xdr:rowOff>
    </xdr:from>
    <xdr:to>
      <xdr:col>19</xdr:col>
      <xdr:colOff>133350</xdr:colOff>
      <xdr:row>39</xdr:row>
      <xdr:rowOff>126093</xdr:rowOff>
    </xdr:to>
    <xdr:cxnSp macro="">
      <xdr:nvCxnSpPr>
        <xdr:cNvPr id="73" name="直線コネクタ 72"/>
        <xdr:cNvCxnSpPr/>
      </xdr:nvCxnSpPr>
      <xdr:spPr>
        <a:xfrm>
          <a:off x="3225800" y="679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74385</xdr:rowOff>
    </xdr:from>
    <xdr:to>
      <xdr:col>15</xdr:col>
      <xdr:colOff>82550</xdr:colOff>
      <xdr:row>39</xdr:row>
      <xdr:rowOff>108857</xdr:rowOff>
    </xdr:to>
    <xdr:cxnSp macro="">
      <xdr:nvCxnSpPr>
        <xdr:cNvPr id="76" name="直線コネクタ 75"/>
        <xdr:cNvCxnSpPr/>
      </xdr:nvCxnSpPr>
      <xdr:spPr>
        <a:xfrm>
          <a:off x="2336800" y="67609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74385</xdr:rowOff>
    </xdr:from>
    <xdr:to>
      <xdr:col>11</xdr:col>
      <xdr:colOff>31750</xdr:colOff>
      <xdr:row>39</xdr:row>
      <xdr:rowOff>91622</xdr:rowOff>
    </xdr:to>
    <xdr:cxnSp macro="">
      <xdr:nvCxnSpPr>
        <xdr:cNvPr id="79" name="直線コネクタ 78"/>
        <xdr:cNvCxnSpPr/>
      </xdr:nvCxnSpPr>
      <xdr:spPr>
        <a:xfrm flipV="1">
          <a:off x="1447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89" name="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1" name="楕円 90"/>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2" name="テキスト ボックス 91"/>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58057</xdr:rowOff>
    </xdr:from>
    <xdr:to>
      <xdr:col>15</xdr:col>
      <xdr:colOff>133350</xdr:colOff>
      <xdr:row>39</xdr:row>
      <xdr:rowOff>159657</xdr:rowOff>
    </xdr:to>
    <xdr:sp macro="" textlink="">
      <xdr:nvSpPr>
        <xdr:cNvPr id="93" name="楕円 92"/>
        <xdr:cNvSpPr/>
      </xdr:nvSpPr>
      <xdr:spPr>
        <a:xfrm>
          <a:off x="3175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169834</xdr:rowOff>
    </xdr:from>
    <xdr:ext cx="762000" cy="259045"/>
    <xdr:sp macro="" textlink="">
      <xdr:nvSpPr>
        <xdr:cNvPr id="94" name="テキスト ボックス 93"/>
        <xdr:cNvSpPr txBox="1"/>
      </xdr:nvSpPr>
      <xdr:spPr>
        <a:xfrm>
          <a:off x="2844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23585</xdr:rowOff>
    </xdr:from>
    <xdr:to>
      <xdr:col>11</xdr:col>
      <xdr:colOff>82550</xdr:colOff>
      <xdr:row>39</xdr:row>
      <xdr:rowOff>125185</xdr:rowOff>
    </xdr:to>
    <xdr:sp macro="" textlink="">
      <xdr:nvSpPr>
        <xdr:cNvPr id="95" name="楕円 94"/>
        <xdr:cNvSpPr/>
      </xdr:nvSpPr>
      <xdr:spPr>
        <a:xfrm>
          <a:off x="2286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135362</xdr:rowOff>
    </xdr:from>
    <xdr:ext cx="762000" cy="259045"/>
    <xdr:sp macro="" textlink="">
      <xdr:nvSpPr>
        <xdr:cNvPr id="96" name="テキスト ボックス 95"/>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7" name="楕円 96"/>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8" name="テキスト ボックス 97"/>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歳出面で</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費や</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費が増加し、歳入面で臨時財政対策債が減少したため、前年度比</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99.8%</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障害福祉サービス費や医療扶助費等の社会福祉関係費が年々増加しており、比率が悪化する大きな要因となっているため、資格審査等の適正化による抑制を図る。</a:t>
          </a:r>
          <a:endPar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人件費の増加については、人勧に基づく給与改定によるものだが、職員数の抑制や時間外手当の縮減を図り、人件費の抑制に努める。</a:t>
          </a:r>
          <a:endPar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今後も企業誘致の推進や有料広告等の歳入確保策、歳出面では公共施設のあり方の見直し</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施設の統廃合等</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を行うことで経常経費の削減に努め、経常収支比率の改善を図る。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53848</xdr:rowOff>
    </xdr:to>
    <xdr:cxnSp macro="">
      <xdr:nvCxnSpPr>
        <xdr:cNvPr id="131" name="直線コネクタ 130"/>
        <xdr:cNvCxnSpPr/>
      </xdr:nvCxnSpPr>
      <xdr:spPr>
        <a:xfrm>
          <a:off x="4114800" y="110121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39370</xdr:rowOff>
    </xdr:to>
    <xdr:cxnSp macro="">
      <xdr:nvCxnSpPr>
        <xdr:cNvPr id="134" name="直線コネクタ 133"/>
        <xdr:cNvCxnSpPr/>
      </xdr:nvCxnSpPr>
      <xdr:spPr>
        <a:xfrm>
          <a:off x="3225800" y="107756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44196</xdr:rowOff>
    </xdr:to>
    <xdr:cxnSp macro="">
      <xdr:nvCxnSpPr>
        <xdr:cNvPr id="137" name="直線コネクタ 136"/>
        <xdr:cNvCxnSpPr/>
      </xdr:nvCxnSpPr>
      <xdr:spPr>
        <a:xfrm flipV="1">
          <a:off x="2336800" y="10775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49022</xdr:rowOff>
    </xdr:to>
    <xdr:cxnSp macro="">
      <xdr:nvCxnSpPr>
        <xdr:cNvPr id="140" name="直線コネクタ 139"/>
        <xdr:cNvCxnSpPr/>
      </xdr:nvCxnSpPr>
      <xdr:spPr>
        <a:xfrm flipV="1">
          <a:off x="1447800" y="110169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2" name="テキスト ボックス 141"/>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4" name="テキスト ボックス 143"/>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0" name="楕円 149"/>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1"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3" name="テキスト ボックス 152"/>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4" name="楕円 153"/>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5" name="テキスト ボックス 154"/>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6" name="楕円 155"/>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7" name="テキスト ボックス 156"/>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8" name="楕円 157"/>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59" name="テキスト ボックス 158"/>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類似団体平均を大幅に下回っている要因として、ごみ処理業務、常備消防、電算業務等を一部事務組合において共同処理を行っていることなどが挙げられる。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ふるさと納税の増収に伴い事務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委託料等が増加した。今後は、システム関係委託料、点検等の維持管理経費や、公共施設のあり方を含めた管理経費の見直しなどによる物件費の抑制に努める。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69483</xdr:rowOff>
    </xdr:from>
    <xdr:to>
      <xdr:col>23</xdr:col>
      <xdr:colOff>133350</xdr:colOff>
      <xdr:row>80</xdr:row>
      <xdr:rowOff>79835</xdr:rowOff>
    </xdr:to>
    <xdr:cxnSp macro="">
      <xdr:nvCxnSpPr>
        <xdr:cNvPr id="196" name="直線コネクタ 195"/>
        <xdr:cNvCxnSpPr/>
      </xdr:nvCxnSpPr>
      <xdr:spPr>
        <a:xfrm>
          <a:off x="4114800" y="13785483"/>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69004</xdr:rowOff>
    </xdr:from>
    <xdr:to>
      <xdr:col>19</xdr:col>
      <xdr:colOff>133350</xdr:colOff>
      <xdr:row>80</xdr:row>
      <xdr:rowOff>69483</xdr:rowOff>
    </xdr:to>
    <xdr:cxnSp macro="">
      <xdr:nvCxnSpPr>
        <xdr:cNvPr id="199" name="直線コネクタ 198"/>
        <xdr:cNvCxnSpPr/>
      </xdr:nvCxnSpPr>
      <xdr:spPr>
        <a:xfrm>
          <a:off x="3225800" y="13785004"/>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35784</xdr:rowOff>
    </xdr:from>
    <xdr:to>
      <xdr:col>15</xdr:col>
      <xdr:colOff>82550</xdr:colOff>
      <xdr:row>80</xdr:row>
      <xdr:rowOff>69004</xdr:rowOff>
    </xdr:to>
    <xdr:cxnSp macro="">
      <xdr:nvCxnSpPr>
        <xdr:cNvPr id="202" name="直線コネクタ 201"/>
        <xdr:cNvCxnSpPr/>
      </xdr:nvCxnSpPr>
      <xdr:spPr>
        <a:xfrm>
          <a:off x="2336800" y="13751784"/>
          <a:ext cx="8890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10609</xdr:rowOff>
    </xdr:from>
    <xdr:to>
      <xdr:col>11</xdr:col>
      <xdr:colOff>31750</xdr:colOff>
      <xdr:row>80</xdr:row>
      <xdr:rowOff>35784</xdr:rowOff>
    </xdr:to>
    <xdr:cxnSp macro="">
      <xdr:nvCxnSpPr>
        <xdr:cNvPr id="205" name="直線コネクタ 204"/>
        <xdr:cNvCxnSpPr/>
      </xdr:nvCxnSpPr>
      <xdr:spPr>
        <a:xfrm>
          <a:off x="1447800" y="13726609"/>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47505</xdr:rowOff>
    </xdr:from>
    <xdr:ext cx="762000" cy="259045"/>
    <xdr:sp macro="" textlink="">
      <xdr:nvSpPr>
        <xdr:cNvPr id="207" name="テキスト ボックス 206"/>
        <xdr:cNvSpPr txBox="1"/>
      </xdr:nvSpPr>
      <xdr:spPr>
        <a:xfrm>
          <a:off x="1955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162727</xdr:rowOff>
    </xdr:from>
    <xdr:ext cx="762000" cy="259045"/>
    <xdr:sp macro="" textlink="">
      <xdr:nvSpPr>
        <xdr:cNvPr id="209" name="テキスト ボックス 208"/>
        <xdr:cNvSpPr txBox="1"/>
      </xdr:nvSpPr>
      <xdr:spPr>
        <a:xfrm>
          <a:off x="1066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29035</xdr:rowOff>
    </xdr:from>
    <xdr:to>
      <xdr:col>23</xdr:col>
      <xdr:colOff>184150</xdr:colOff>
      <xdr:row>80</xdr:row>
      <xdr:rowOff>130635</xdr:rowOff>
    </xdr:to>
    <xdr:sp macro="" textlink="">
      <xdr:nvSpPr>
        <xdr:cNvPr id="215" name="楕円 214"/>
        <xdr:cNvSpPr/>
      </xdr:nvSpPr>
      <xdr:spPr>
        <a:xfrm>
          <a:off x="4902200" y="137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121762</xdr:rowOff>
    </xdr:from>
    <xdr:ext cx="762000" cy="259045"/>
    <xdr:sp macro="" textlink="">
      <xdr:nvSpPr>
        <xdr:cNvPr id="216" name="人件費・物件費等の状況該当値テキスト"/>
        <xdr:cNvSpPr txBox="1"/>
      </xdr:nvSpPr>
      <xdr:spPr>
        <a:xfrm>
          <a:off x="5041900" y="1366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18683</xdr:rowOff>
    </xdr:from>
    <xdr:to>
      <xdr:col>19</xdr:col>
      <xdr:colOff>184150</xdr:colOff>
      <xdr:row>80</xdr:row>
      <xdr:rowOff>120283</xdr:rowOff>
    </xdr:to>
    <xdr:sp macro="" textlink="">
      <xdr:nvSpPr>
        <xdr:cNvPr id="217" name="楕円 216"/>
        <xdr:cNvSpPr/>
      </xdr:nvSpPr>
      <xdr:spPr>
        <a:xfrm>
          <a:off x="4064000" y="137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130460</xdr:rowOff>
    </xdr:from>
    <xdr:ext cx="736600" cy="259045"/>
    <xdr:sp macro="" textlink="">
      <xdr:nvSpPr>
        <xdr:cNvPr id="218" name="テキスト ボックス 217"/>
        <xdr:cNvSpPr txBox="1"/>
      </xdr:nvSpPr>
      <xdr:spPr>
        <a:xfrm>
          <a:off x="3733800" y="13503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18204</xdr:rowOff>
    </xdr:from>
    <xdr:to>
      <xdr:col>15</xdr:col>
      <xdr:colOff>133350</xdr:colOff>
      <xdr:row>80</xdr:row>
      <xdr:rowOff>119804</xdr:rowOff>
    </xdr:to>
    <xdr:sp macro="" textlink="">
      <xdr:nvSpPr>
        <xdr:cNvPr id="219" name="楕円 218"/>
        <xdr:cNvSpPr/>
      </xdr:nvSpPr>
      <xdr:spPr>
        <a:xfrm>
          <a:off x="3175000" y="13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129981</xdr:rowOff>
    </xdr:from>
    <xdr:ext cx="762000" cy="259045"/>
    <xdr:sp macro="" textlink="">
      <xdr:nvSpPr>
        <xdr:cNvPr id="220" name="テキスト ボックス 219"/>
        <xdr:cNvSpPr txBox="1"/>
      </xdr:nvSpPr>
      <xdr:spPr>
        <a:xfrm>
          <a:off x="2844800" y="1350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156434</xdr:rowOff>
    </xdr:from>
    <xdr:to>
      <xdr:col>11</xdr:col>
      <xdr:colOff>82550</xdr:colOff>
      <xdr:row>80</xdr:row>
      <xdr:rowOff>86584</xdr:rowOff>
    </xdr:to>
    <xdr:sp macro="" textlink="">
      <xdr:nvSpPr>
        <xdr:cNvPr id="221" name="楕円 220"/>
        <xdr:cNvSpPr/>
      </xdr:nvSpPr>
      <xdr:spPr>
        <a:xfrm>
          <a:off x="2286000" y="137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96761</xdr:rowOff>
    </xdr:from>
    <xdr:ext cx="762000" cy="259045"/>
    <xdr:sp macro="" textlink="">
      <xdr:nvSpPr>
        <xdr:cNvPr id="222" name="テキスト ボックス 221"/>
        <xdr:cNvSpPr txBox="1"/>
      </xdr:nvSpPr>
      <xdr:spPr>
        <a:xfrm>
          <a:off x="1955800" y="1346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131259</xdr:rowOff>
    </xdr:from>
    <xdr:to>
      <xdr:col>7</xdr:col>
      <xdr:colOff>31750</xdr:colOff>
      <xdr:row>80</xdr:row>
      <xdr:rowOff>61409</xdr:rowOff>
    </xdr:to>
    <xdr:sp macro="" textlink="">
      <xdr:nvSpPr>
        <xdr:cNvPr id="223" name="楕円 222"/>
        <xdr:cNvSpPr/>
      </xdr:nvSpPr>
      <xdr:spPr>
        <a:xfrm>
          <a:off x="1397000" y="1367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71586</xdr:rowOff>
    </xdr:from>
    <xdr:ext cx="762000" cy="259045"/>
    <xdr:sp macro="" textlink="">
      <xdr:nvSpPr>
        <xdr:cNvPr id="224" name="テキスト ボックス 223"/>
        <xdr:cNvSpPr txBox="1"/>
      </xdr:nvSpPr>
      <xdr:spPr>
        <a:xfrm>
          <a:off x="1066800" y="134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人材確保の観点から初任給を国より高く設定していること、また、高等学校卒・短期大学卒の職員も職務遂行能力に応じて管理職に就任していることが要因となり、類似団体を上回っている。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給与の適正化及び人件費抑制策として昇給基準を改正しているが、今後さらに給与制度の見直しを検討する等、引き続き給与の適正化に努める。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83457</xdr:rowOff>
    </xdr:to>
    <xdr:cxnSp macro="">
      <xdr:nvCxnSpPr>
        <xdr:cNvPr id="260" name="直線コネクタ 259"/>
        <xdr:cNvCxnSpPr/>
      </xdr:nvCxnSpPr>
      <xdr:spPr>
        <a:xfrm flipV="1">
          <a:off x="16179800" y="145705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3" name="直線コネクタ 262"/>
        <xdr:cNvCxnSpPr/>
      </xdr:nvCxnSpPr>
      <xdr:spPr>
        <a:xfrm flipV="1">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66" name="直線コネクタ 265"/>
        <xdr:cNvCxnSpPr/>
      </xdr:nvCxnSpPr>
      <xdr:spPr>
        <a:xfrm>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152400</xdr:rowOff>
    </xdr:to>
    <xdr:cxnSp macro="">
      <xdr:nvCxnSpPr>
        <xdr:cNvPr id="269" name="直線コネクタ 268"/>
        <xdr:cNvCxnSpPr/>
      </xdr:nvCxnSpPr>
      <xdr:spPr>
        <a:xfrm flipV="1">
          <a:off x="13512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3" name="テキスト ボックス 27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9" name="楕円 278"/>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80"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1" name="楕円 280"/>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2" name="テキスト ボックス 281"/>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4" name="テキスト ボックス 283"/>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5" name="楕円 284"/>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6" name="テキスト ボックス 285"/>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7" name="楕円 286"/>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8" name="テキスト ボックス 28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職員数の抑制に努めていることもあり、類似団体内平均値を下回る状況を維持している。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今後も行政サービスを維持するとともに定員管理の適正化に努める。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167492</xdr:rowOff>
    </xdr:from>
    <xdr:to>
      <xdr:col>81</xdr:col>
      <xdr:colOff>44450</xdr:colOff>
      <xdr:row>60</xdr:row>
      <xdr:rowOff>4085</xdr:rowOff>
    </xdr:to>
    <xdr:cxnSp macro="">
      <xdr:nvCxnSpPr>
        <xdr:cNvPr id="322" name="直線コネクタ 321"/>
        <xdr:cNvCxnSpPr/>
      </xdr:nvCxnSpPr>
      <xdr:spPr>
        <a:xfrm>
          <a:off x="16179800" y="1028304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167492</xdr:rowOff>
    </xdr:from>
    <xdr:to>
      <xdr:col>77</xdr:col>
      <xdr:colOff>44450</xdr:colOff>
      <xdr:row>59</xdr:row>
      <xdr:rowOff>170709</xdr:rowOff>
    </xdr:to>
    <xdr:cxnSp macro="">
      <xdr:nvCxnSpPr>
        <xdr:cNvPr id="325" name="直線コネクタ 324"/>
        <xdr:cNvCxnSpPr/>
      </xdr:nvCxnSpPr>
      <xdr:spPr>
        <a:xfrm flipV="1">
          <a:off x="15290800" y="1028304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169101</xdr:rowOff>
    </xdr:from>
    <xdr:to>
      <xdr:col>72</xdr:col>
      <xdr:colOff>203200</xdr:colOff>
      <xdr:row>59</xdr:row>
      <xdr:rowOff>170709</xdr:rowOff>
    </xdr:to>
    <xdr:cxnSp macro="">
      <xdr:nvCxnSpPr>
        <xdr:cNvPr id="328" name="直線コネクタ 327"/>
        <xdr:cNvCxnSpPr/>
      </xdr:nvCxnSpPr>
      <xdr:spPr>
        <a:xfrm>
          <a:off x="14401800" y="1028465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169101</xdr:rowOff>
    </xdr:from>
    <xdr:to>
      <xdr:col>68</xdr:col>
      <xdr:colOff>152400</xdr:colOff>
      <xdr:row>60</xdr:row>
      <xdr:rowOff>1270</xdr:rowOff>
    </xdr:to>
    <xdr:cxnSp macro="">
      <xdr:nvCxnSpPr>
        <xdr:cNvPr id="331" name="直線コネクタ 330"/>
        <xdr:cNvCxnSpPr/>
      </xdr:nvCxnSpPr>
      <xdr:spPr>
        <a:xfrm flipV="1">
          <a:off x="13512800" y="1028465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151867</xdr:rowOff>
    </xdr:from>
    <xdr:ext cx="762000" cy="259045"/>
    <xdr:sp macro="" textlink="">
      <xdr:nvSpPr>
        <xdr:cNvPr id="333" name="テキスト ボックス 332"/>
        <xdr:cNvSpPr txBox="1"/>
      </xdr:nvSpPr>
      <xdr:spPr>
        <a:xfrm>
          <a:off x="14020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148649</xdr:rowOff>
    </xdr:from>
    <xdr:ext cx="762000" cy="259045"/>
    <xdr:sp macro="" textlink="">
      <xdr:nvSpPr>
        <xdr:cNvPr id="335" name="テキスト ボックス 334"/>
        <xdr:cNvSpPr txBox="1"/>
      </xdr:nvSpPr>
      <xdr:spPr>
        <a:xfrm>
          <a:off x="13131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124735</xdr:rowOff>
    </xdr:from>
    <xdr:to>
      <xdr:col>81</xdr:col>
      <xdr:colOff>95250</xdr:colOff>
      <xdr:row>60</xdr:row>
      <xdr:rowOff>54885</xdr:rowOff>
    </xdr:to>
    <xdr:sp macro="" textlink="">
      <xdr:nvSpPr>
        <xdr:cNvPr id="341" name="楕円 340"/>
        <xdr:cNvSpPr/>
      </xdr:nvSpPr>
      <xdr:spPr>
        <a:xfrm>
          <a:off x="16967200" y="102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46012</xdr:rowOff>
    </xdr:from>
    <xdr:ext cx="762000" cy="259045"/>
    <xdr:sp macro="" textlink="">
      <xdr:nvSpPr>
        <xdr:cNvPr id="342" name="定員管理の状況該当値テキスト"/>
        <xdr:cNvSpPr txBox="1"/>
      </xdr:nvSpPr>
      <xdr:spPr>
        <a:xfrm>
          <a:off x="17106900" y="1016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116692</xdr:rowOff>
    </xdr:from>
    <xdr:to>
      <xdr:col>77</xdr:col>
      <xdr:colOff>95250</xdr:colOff>
      <xdr:row>60</xdr:row>
      <xdr:rowOff>46842</xdr:rowOff>
    </xdr:to>
    <xdr:sp macro="" textlink="">
      <xdr:nvSpPr>
        <xdr:cNvPr id="343" name="楕円 342"/>
        <xdr:cNvSpPr/>
      </xdr:nvSpPr>
      <xdr:spPr>
        <a:xfrm>
          <a:off x="16129000" y="102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57019</xdr:rowOff>
    </xdr:from>
    <xdr:ext cx="736600" cy="259045"/>
    <xdr:sp macro="" textlink="">
      <xdr:nvSpPr>
        <xdr:cNvPr id="344" name="テキスト ボックス 343"/>
        <xdr:cNvSpPr txBox="1"/>
      </xdr:nvSpPr>
      <xdr:spPr>
        <a:xfrm>
          <a:off x="15798800" y="1000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119909</xdr:rowOff>
    </xdr:from>
    <xdr:to>
      <xdr:col>73</xdr:col>
      <xdr:colOff>44450</xdr:colOff>
      <xdr:row>60</xdr:row>
      <xdr:rowOff>50059</xdr:rowOff>
    </xdr:to>
    <xdr:sp macro="" textlink="">
      <xdr:nvSpPr>
        <xdr:cNvPr id="345" name="楕円 344"/>
        <xdr:cNvSpPr/>
      </xdr:nvSpPr>
      <xdr:spPr>
        <a:xfrm>
          <a:off x="15240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60236</xdr:rowOff>
    </xdr:from>
    <xdr:ext cx="762000" cy="259045"/>
    <xdr:sp macro="" textlink="">
      <xdr:nvSpPr>
        <xdr:cNvPr id="346" name="テキスト ボックス 345"/>
        <xdr:cNvSpPr txBox="1"/>
      </xdr:nvSpPr>
      <xdr:spPr>
        <a:xfrm>
          <a:off x="14909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118301</xdr:rowOff>
    </xdr:from>
    <xdr:to>
      <xdr:col>68</xdr:col>
      <xdr:colOff>203200</xdr:colOff>
      <xdr:row>60</xdr:row>
      <xdr:rowOff>48451</xdr:rowOff>
    </xdr:to>
    <xdr:sp macro="" textlink="">
      <xdr:nvSpPr>
        <xdr:cNvPr id="347" name="楕円 346"/>
        <xdr:cNvSpPr/>
      </xdr:nvSpPr>
      <xdr:spPr>
        <a:xfrm>
          <a:off x="14351000" y="102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58628</xdr:rowOff>
    </xdr:from>
    <xdr:ext cx="762000" cy="259045"/>
    <xdr:sp macro="" textlink="">
      <xdr:nvSpPr>
        <xdr:cNvPr id="348" name="テキスト ボックス 347"/>
        <xdr:cNvSpPr txBox="1"/>
      </xdr:nvSpPr>
      <xdr:spPr>
        <a:xfrm>
          <a:off x="14020800" y="100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9" name="楕円 348"/>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0" name="テキスト ボックス 349"/>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臨時財政対策債、義務教育施設等の空調設備整備事業、道路整備事業の財源として発行した市債の元金償還の開始に伴い、実質公債費比率が増加し、類似団体平均を上回っている。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にピークを迎え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、その後減少に転じるものの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依然として高い水準で推移することから、引き続き、実施事業の選択を慎重に行い、市債発行額を抑制することで改善に努める。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162378</xdr:rowOff>
    </xdr:to>
    <xdr:cxnSp macro="">
      <xdr:nvCxnSpPr>
        <xdr:cNvPr id="386" name="直線コネクタ 385"/>
        <xdr:cNvCxnSpPr/>
      </xdr:nvCxnSpPr>
      <xdr:spPr>
        <a:xfrm>
          <a:off x="16179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139398</xdr:rowOff>
    </xdr:to>
    <xdr:cxnSp macro="">
      <xdr:nvCxnSpPr>
        <xdr:cNvPr id="389" name="直線コネクタ 388"/>
        <xdr:cNvCxnSpPr/>
      </xdr:nvCxnSpPr>
      <xdr:spPr>
        <a:xfrm>
          <a:off x="15290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116417</xdr:rowOff>
    </xdr:to>
    <xdr:cxnSp macro="">
      <xdr:nvCxnSpPr>
        <xdr:cNvPr id="392" name="直線コネクタ 391"/>
        <xdr:cNvCxnSpPr/>
      </xdr:nvCxnSpPr>
      <xdr:spPr>
        <a:xfrm>
          <a:off x="14401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81945</xdr:rowOff>
    </xdr:to>
    <xdr:cxnSp macro="">
      <xdr:nvCxnSpPr>
        <xdr:cNvPr id="395" name="直線コネクタ 394"/>
        <xdr:cNvCxnSpPr/>
      </xdr:nvCxnSpPr>
      <xdr:spPr>
        <a:xfrm>
          <a:off x="13512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5" name="楕円 404"/>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6"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7" name="楕円 406"/>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8" name="テキスト ボックス 407"/>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9" name="楕円 408"/>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0" name="テキスト ボックス 409"/>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1" name="楕円 410"/>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412" name="テキスト ボックス 411"/>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3" name="楕円 412"/>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4" name="テキスト ボックス 41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義務教育施設等の空調設備整備事業や大道路整備事業等の大型事業の実施に伴い平成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年度から令和元年度まで市債現在高が増加し続けたことや、財源不足を基金の取崩しによって対応したことにより、令和元年度には将来負担比率が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まで悪化したが、その後の比率は、市債発行額の抑制による市債現在高の減少や基金取崩しの抑制（ふるさと納税、普通交付税の増加や支出の節減等による）により、大きく減少している。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今後も、市債発行額の抑制により市債現在高は大きく減少する見通しであることから、比率は減少すると見込まれる。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類似団体平均と比べると依然高い水準であることから、優先度と緊急性を考慮した事業の選択と集中に努め、市債発行の抑制、基金残高の増加を図る。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117203</xdr:rowOff>
    </xdr:from>
    <xdr:to>
      <xdr:col>81</xdr:col>
      <xdr:colOff>44450</xdr:colOff>
      <xdr:row>16</xdr:row>
      <xdr:rowOff>89384</xdr:rowOff>
    </xdr:to>
    <xdr:cxnSp macro="">
      <xdr:nvCxnSpPr>
        <xdr:cNvPr id="450" name="直線コネクタ 449"/>
        <xdr:cNvCxnSpPr/>
      </xdr:nvCxnSpPr>
      <xdr:spPr>
        <a:xfrm flipV="1">
          <a:off x="16179800" y="2688953"/>
          <a:ext cx="838200" cy="14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89384</xdr:rowOff>
    </xdr:from>
    <xdr:to>
      <xdr:col>77</xdr:col>
      <xdr:colOff>44450</xdr:colOff>
      <xdr:row>17</xdr:row>
      <xdr:rowOff>92589</xdr:rowOff>
    </xdr:to>
    <xdr:cxnSp macro="">
      <xdr:nvCxnSpPr>
        <xdr:cNvPr id="453" name="直線コネクタ 452"/>
        <xdr:cNvCxnSpPr/>
      </xdr:nvCxnSpPr>
      <xdr:spPr>
        <a:xfrm flipV="1">
          <a:off x="15290800" y="2832584"/>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92589</xdr:rowOff>
    </xdr:from>
    <xdr:to>
      <xdr:col>72</xdr:col>
      <xdr:colOff>203200</xdr:colOff>
      <xdr:row>18</xdr:row>
      <xdr:rowOff>134862</xdr:rowOff>
    </xdr:to>
    <xdr:cxnSp macro="">
      <xdr:nvCxnSpPr>
        <xdr:cNvPr id="456" name="直線コネクタ 455"/>
        <xdr:cNvCxnSpPr/>
      </xdr:nvCxnSpPr>
      <xdr:spPr>
        <a:xfrm flipV="1">
          <a:off x="14401800" y="3007239"/>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134862</xdr:rowOff>
    </xdr:from>
    <xdr:to>
      <xdr:col>68</xdr:col>
      <xdr:colOff>152400</xdr:colOff>
      <xdr:row>19</xdr:row>
      <xdr:rowOff>44994</xdr:rowOff>
    </xdr:to>
    <xdr:cxnSp macro="">
      <xdr:nvCxnSpPr>
        <xdr:cNvPr id="459" name="直線コネクタ 458"/>
        <xdr:cNvCxnSpPr/>
      </xdr:nvCxnSpPr>
      <xdr:spPr>
        <a:xfrm flipV="1">
          <a:off x="13512800" y="3220962"/>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60" name="フローチャート: 判断 459"/>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61" name="テキスト ボックス 460"/>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62" name="フローチャート: 判断 461"/>
        <xdr:cNvSpPr/>
      </xdr:nvSpPr>
      <xdr:spPr>
        <a:xfrm>
          <a:off x="13462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23724</xdr:rowOff>
    </xdr:from>
    <xdr:ext cx="762000" cy="259045"/>
    <xdr:sp macro="" textlink="">
      <xdr:nvSpPr>
        <xdr:cNvPr id="463" name="テキスト ボックス 462"/>
        <xdr:cNvSpPr txBox="1"/>
      </xdr:nvSpPr>
      <xdr:spPr>
        <a:xfrm>
          <a:off x="13131800" y="25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66403</xdr:rowOff>
    </xdr:from>
    <xdr:to>
      <xdr:col>81</xdr:col>
      <xdr:colOff>95250</xdr:colOff>
      <xdr:row>15</xdr:row>
      <xdr:rowOff>168003</xdr:rowOff>
    </xdr:to>
    <xdr:sp macro="" textlink="">
      <xdr:nvSpPr>
        <xdr:cNvPr id="469" name="楕円 468"/>
        <xdr:cNvSpPr/>
      </xdr:nvSpPr>
      <xdr:spPr>
        <a:xfrm>
          <a:off x="169672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38480</xdr:rowOff>
    </xdr:from>
    <xdr:ext cx="762000" cy="259045"/>
    <xdr:sp macro="" textlink="">
      <xdr:nvSpPr>
        <xdr:cNvPr id="470" name="将来負担の状況該当値テキスト"/>
        <xdr:cNvSpPr txBox="1"/>
      </xdr:nvSpPr>
      <xdr:spPr>
        <a:xfrm>
          <a:off x="17106900" y="261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38584</xdr:rowOff>
    </xdr:from>
    <xdr:to>
      <xdr:col>77</xdr:col>
      <xdr:colOff>95250</xdr:colOff>
      <xdr:row>16</xdr:row>
      <xdr:rowOff>140184</xdr:rowOff>
    </xdr:to>
    <xdr:sp macro="" textlink="">
      <xdr:nvSpPr>
        <xdr:cNvPr id="471" name="楕円 470"/>
        <xdr:cNvSpPr/>
      </xdr:nvSpPr>
      <xdr:spPr>
        <a:xfrm>
          <a:off x="161290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124961</xdr:rowOff>
    </xdr:from>
    <xdr:ext cx="736600" cy="259045"/>
    <xdr:sp macro="" textlink="">
      <xdr:nvSpPr>
        <xdr:cNvPr id="472" name="テキスト ボックス 471"/>
        <xdr:cNvSpPr txBox="1"/>
      </xdr:nvSpPr>
      <xdr:spPr>
        <a:xfrm>
          <a:off x="15798800" y="286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41789</xdr:rowOff>
    </xdr:from>
    <xdr:to>
      <xdr:col>73</xdr:col>
      <xdr:colOff>44450</xdr:colOff>
      <xdr:row>17</xdr:row>
      <xdr:rowOff>143389</xdr:rowOff>
    </xdr:to>
    <xdr:sp macro="" textlink="">
      <xdr:nvSpPr>
        <xdr:cNvPr id="473" name="楕円 472"/>
        <xdr:cNvSpPr/>
      </xdr:nvSpPr>
      <xdr:spPr>
        <a:xfrm>
          <a:off x="15240000" y="29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128166</xdr:rowOff>
    </xdr:from>
    <xdr:ext cx="762000" cy="259045"/>
    <xdr:sp macro="" textlink="">
      <xdr:nvSpPr>
        <xdr:cNvPr id="474" name="テキスト ボックス 473"/>
        <xdr:cNvSpPr txBox="1"/>
      </xdr:nvSpPr>
      <xdr:spPr>
        <a:xfrm>
          <a:off x="14909800" y="304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84062</xdr:rowOff>
    </xdr:from>
    <xdr:to>
      <xdr:col>68</xdr:col>
      <xdr:colOff>203200</xdr:colOff>
      <xdr:row>19</xdr:row>
      <xdr:rowOff>14212</xdr:rowOff>
    </xdr:to>
    <xdr:sp macro="" textlink="">
      <xdr:nvSpPr>
        <xdr:cNvPr id="475" name="楕円 474"/>
        <xdr:cNvSpPr/>
      </xdr:nvSpPr>
      <xdr:spPr>
        <a:xfrm>
          <a:off x="14351000" y="31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170439</xdr:rowOff>
    </xdr:from>
    <xdr:ext cx="762000" cy="259045"/>
    <xdr:sp macro="" textlink="">
      <xdr:nvSpPr>
        <xdr:cNvPr id="476" name="テキスト ボックス 475"/>
        <xdr:cNvSpPr txBox="1"/>
      </xdr:nvSpPr>
      <xdr:spPr>
        <a:xfrm>
          <a:off x="14020800" y="325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165644</xdr:rowOff>
    </xdr:from>
    <xdr:to>
      <xdr:col>64</xdr:col>
      <xdr:colOff>152400</xdr:colOff>
      <xdr:row>19</xdr:row>
      <xdr:rowOff>95794</xdr:rowOff>
    </xdr:to>
    <xdr:sp macro="" textlink="">
      <xdr:nvSpPr>
        <xdr:cNvPr id="477" name="楕円 476"/>
        <xdr:cNvSpPr/>
      </xdr:nvSpPr>
      <xdr:spPr>
        <a:xfrm>
          <a:off x="134620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80571</xdr:rowOff>
    </xdr:from>
    <xdr:ext cx="762000" cy="259045"/>
    <xdr:sp macro="" textlink="">
      <xdr:nvSpPr>
        <xdr:cNvPr id="478" name="テキスト ボックス 477"/>
        <xdr:cNvSpPr txBox="1"/>
      </xdr:nvSpPr>
      <xdr:spPr>
        <a:xfrm>
          <a:off x="13131800" y="33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48,180
47,320
58.08
17,767,990
16,887,088
860,514
10,556,497
13,055,127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人件費に係る経常収支比率は、依然として類似団体平均を上回っていることから、人事行政の更なる適正化に努める。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26416</xdr:rowOff>
    </xdr:from>
    <xdr:to>
      <xdr:col>24</xdr:col>
      <xdr:colOff>25400</xdr:colOff>
      <xdr:row>38</xdr:row>
      <xdr:rowOff>40132</xdr:rowOff>
    </xdr:to>
    <xdr:cxnSp macro="">
      <xdr:nvCxnSpPr>
        <xdr:cNvPr id="64" name="直線コネクタ 63"/>
        <xdr:cNvCxnSpPr/>
      </xdr:nvCxnSpPr>
      <xdr:spPr>
        <a:xfrm>
          <a:off x="3987800" y="65415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26416</xdr:rowOff>
    </xdr:to>
    <xdr:cxnSp macro="">
      <xdr:nvCxnSpPr>
        <xdr:cNvPr id="67" name="直線コネクタ 66"/>
        <xdr:cNvCxnSpPr/>
      </xdr:nvCxnSpPr>
      <xdr:spPr>
        <a:xfrm>
          <a:off x="3098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76708</xdr:rowOff>
    </xdr:to>
    <xdr:cxnSp macro="">
      <xdr:nvCxnSpPr>
        <xdr:cNvPr id="70" name="直線コネクタ 69"/>
        <xdr:cNvCxnSpPr/>
      </xdr:nvCxnSpPr>
      <xdr:spPr>
        <a:xfrm flipV="1">
          <a:off x="2209800" y="65140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76708</xdr:rowOff>
    </xdr:to>
    <xdr:cxnSp macro="">
      <xdr:nvCxnSpPr>
        <xdr:cNvPr id="73" name="直線コネクタ 72"/>
        <xdr:cNvCxnSpPr/>
      </xdr:nvCxnSpPr>
      <xdr:spPr>
        <a:xfrm>
          <a:off x="1320800" y="6564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162831</xdr:rowOff>
    </xdr:from>
    <xdr:ext cx="762000" cy="259045"/>
    <xdr:sp macro="" textlink="">
      <xdr:nvSpPr>
        <xdr:cNvPr id="75" name="テキスト ボックス 74"/>
        <xdr:cNvSpPr txBox="1"/>
      </xdr:nvSpPr>
      <xdr:spPr>
        <a:xfrm>
          <a:off x="1828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25908</xdr:rowOff>
    </xdr:from>
    <xdr:to>
      <xdr:col>11</xdr:col>
      <xdr:colOff>60325</xdr:colOff>
      <xdr:row>38</xdr:row>
      <xdr:rowOff>127508</xdr:rowOff>
    </xdr:to>
    <xdr:sp macro="" textlink="">
      <xdr:nvSpPr>
        <xdr:cNvPr id="89" name="楕円 88"/>
        <xdr:cNvSpPr/>
      </xdr:nvSpPr>
      <xdr:spPr>
        <a:xfrm>
          <a:off x="2159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112285</xdr:rowOff>
    </xdr:from>
    <xdr:ext cx="762000" cy="259045"/>
    <xdr:sp macro="" textlink="">
      <xdr:nvSpPr>
        <xdr:cNvPr id="90" name="テキスト ボックス 89"/>
        <xdr:cNvSpPr txBox="1"/>
      </xdr:nvSpPr>
      <xdr:spPr>
        <a:xfrm>
          <a:off x="1828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年度は物価高騰の影響</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やふるさと納税の増収による事務委託料の増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物件費が増加しているが、ごみ処理や常備消防等を一部事務組合で共同処理していることから、一部事務組合への負担金のうち、物件費に相当する経費についても、補助費等に分類されていることが、類似団体平均を下回っている主な要因として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今後も、行財政改革の取組み強化により、物件費の抑制に努める。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115570</xdr:rowOff>
    </xdr:to>
    <xdr:cxnSp macro="">
      <xdr:nvCxnSpPr>
        <xdr:cNvPr id="125" name="直線コネクタ 124"/>
        <xdr:cNvCxnSpPr/>
      </xdr:nvCxnSpPr>
      <xdr:spPr>
        <a:xfrm>
          <a:off x="15671800" y="2687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115570</xdr:rowOff>
    </xdr:to>
    <xdr:cxnSp macro="">
      <xdr:nvCxnSpPr>
        <xdr:cNvPr id="128" name="直線コネクタ 127"/>
        <xdr:cNvCxnSpPr/>
      </xdr:nvCxnSpPr>
      <xdr:spPr>
        <a:xfrm>
          <a:off x="14782800" y="2588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100330</xdr:rowOff>
    </xdr:to>
    <xdr:cxnSp macro="">
      <xdr:nvCxnSpPr>
        <xdr:cNvPr id="131" name="直線コネクタ 130"/>
        <xdr:cNvCxnSpPr/>
      </xdr:nvCxnSpPr>
      <xdr:spPr>
        <a:xfrm flipV="1">
          <a:off x="13893800" y="258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100330</xdr:rowOff>
    </xdr:to>
    <xdr:cxnSp macro="">
      <xdr:nvCxnSpPr>
        <xdr:cNvPr id="134" name="直線コネクタ 133"/>
        <xdr:cNvCxnSpPr/>
      </xdr:nvCxnSpPr>
      <xdr:spPr>
        <a:xfrm>
          <a:off x="13004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0" name="楕円 149"/>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1" name="テキスト ボックス 150"/>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障害福祉サービス費の増加が主な要因となり、依然として類似団体平均を上回っている。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今後、財政の健全性を確保するため、資格審査や給付の適正化等に努める。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102507</xdr:rowOff>
    </xdr:to>
    <xdr:cxnSp macro="">
      <xdr:nvCxnSpPr>
        <xdr:cNvPr id="188" name="直線コネクタ 187"/>
        <xdr:cNvCxnSpPr/>
      </xdr:nvCxnSpPr>
      <xdr:spPr>
        <a:xfrm>
          <a:off x="3987800" y="9798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26307</xdr:rowOff>
    </xdr:to>
    <xdr:cxnSp macro="">
      <xdr:nvCxnSpPr>
        <xdr:cNvPr id="191" name="直線コネクタ 190"/>
        <xdr:cNvCxnSpPr/>
      </xdr:nvCxnSpPr>
      <xdr:spPr>
        <a:xfrm>
          <a:off x="3098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37193</xdr:rowOff>
    </xdr:to>
    <xdr:cxnSp macro="">
      <xdr:nvCxnSpPr>
        <xdr:cNvPr id="194" name="直線コネクタ 193"/>
        <xdr:cNvCxnSpPr/>
      </xdr:nvCxnSpPr>
      <xdr:spPr>
        <a:xfrm flipV="1">
          <a:off x="2209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37193</xdr:rowOff>
    </xdr:to>
    <xdr:cxnSp macro="">
      <xdr:nvCxnSpPr>
        <xdr:cNvPr id="197" name="直線コネクタ 196"/>
        <xdr:cNvCxnSpPr/>
      </xdr:nvCxnSpPr>
      <xdr:spPr>
        <a:xfrm>
          <a:off x="1320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1" name="テキスト ボックス 200"/>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9" name="楕円 208"/>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0" name="テキスト ボックス 209"/>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1" name="楕円 210"/>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2" name="テキスト ボックス 211"/>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5" name="楕円 214"/>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6" name="テキスト ボックス 215"/>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特別会計や公営企業への繰出金等の影響により、全国平均、千葉県平均、類似団体平均のいずれも上回っている。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経常経費の削減に努めるとともに、徴収体制の強化などによる一般財源の増加に努める。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137885</xdr:rowOff>
    </xdr:to>
    <xdr:cxnSp macro="">
      <xdr:nvCxnSpPr>
        <xdr:cNvPr id="251" name="直線コネクタ 250"/>
        <xdr:cNvCxnSpPr/>
      </xdr:nvCxnSpPr>
      <xdr:spPr>
        <a:xfrm>
          <a:off x="15671800" y="10071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127000</xdr:rowOff>
    </xdr:to>
    <xdr:cxnSp macro="">
      <xdr:nvCxnSpPr>
        <xdr:cNvPr id="254" name="直線コネクタ 253"/>
        <xdr:cNvCxnSpPr/>
      </xdr:nvCxnSpPr>
      <xdr:spPr>
        <a:xfrm>
          <a:off x="14782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50800</xdr:rowOff>
    </xdr:to>
    <xdr:cxnSp macro="">
      <xdr:nvCxnSpPr>
        <xdr:cNvPr id="257" name="直線コネクタ 256"/>
        <xdr:cNvCxnSpPr/>
      </xdr:nvCxnSpPr>
      <xdr:spPr>
        <a:xfrm>
          <a:off x="13893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60</xdr:row>
      <xdr:rowOff>154215</xdr:rowOff>
    </xdr:to>
    <xdr:cxnSp macro="">
      <xdr:nvCxnSpPr>
        <xdr:cNvPr id="260" name="直線コネクタ 259"/>
        <xdr:cNvCxnSpPr/>
      </xdr:nvCxnSpPr>
      <xdr:spPr>
        <a:xfrm flipV="1">
          <a:off x="13004800" y="9973128"/>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70" name="楕円 269"/>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71" name="その他該当値テキスト"/>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6" name="楕円 275"/>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7" name="テキスト ボックス 276"/>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8" name="楕円 277"/>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9" name="テキスト ボックス 278"/>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類似団体平均を上回っているのは、物件費に相当するごみ処理経費、常備消防費等を一部事務組合で共同処理しており、一部事務組合負担金が補助費に分類されていることが影響していると考えられる。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一部事務組合に対しても、職員数、給与の適正化や物件費の抑制を求めるとともに、団体補助金等の適正化を推進し、継続的な見直しを行っていく。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加えて、病院事業会計への負担金等も類似団体平均を上回る要因となっていることから、病院の経営改善に向けた取組みに努める。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113284</xdr:rowOff>
    </xdr:to>
    <xdr:cxnSp macro="">
      <xdr:nvCxnSpPr>
        <xdr:cNvPr id="309" name="直線コネクタ 308"/>
        <xdr:cNvCxnSpPr/>
      </xdr:nvCxnSpPr>
      <xdr:spPr>
        <a:xfrm flipV="1">
          <a:off x="15671800" y="66055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113284</xdr:rowOff>
    </xdr:to>
    <xdr:cxnSp macro="">
      <xdr:nvCxnSpPr>
        <xdr:cNvPr id="312" name="直線コネクタ 311"/>
        <xdr:cNvCxnSpPr/>
      </xdr:nvCxnSpPr>
      <xdr:spPr>
        <a:xfrm>
          <a:off x="14782800" y="66100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163576</xdr:rowOff>
    </xdr:to>
    <xdr:cxnSp macro="">
      <xdr:nvCxnSpPr>
        <xdr:cNvPr id="315" name="直線コネクタ 314"/>
        <xdr:cNvCxnSpPr/>
      </xdr:nvCxnSpPr>
      <xdr:spPr>
        <a:xfrm flipV="1">
          <a:off x="13893800" y="6610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163576</xdr:rowOff>
    </xdr:to>
    <xdr:cxnSp macro="">
      <xdr:nvCxnSpPr>
        <xdr:cNvPr id="318" name="直線コネクタ 317"/>
        <xdr:cNvCxnSpPr/>
      </xdr:nvCxnSpPr>
      <xdr:spPr>
        <a:xfrm>
          <a:off x="13004800" y="65506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8" name="楕円 327"/>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9"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30" name="楕円 329"/>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31" name="テキスト ボックス 330"/>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2" name="楕円 331"/>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3" name="テキスト ボックス 332"/>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4" name="楕円 333"/>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5" name="テキスト ボックス 334"/>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6" name="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年度に公債費はピークを迎えており、財政を逼迫する要因となっていた。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減少していく見通しであるものの、今後は、公共施設・インフラの老朽化対策に係る普通建設事業費の増加が予定されていることから、市債の発行を当年度の元金償還額以内とするなど、公債費の適正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67129</xdr:rowOff>
    </xdr:from>
    <xdr:to>
      <xdr:col>24</xdr:col>
      <xdr:colOff>25400</xdr:colOff>
      <xdr:row>76</xdr:row>
      <xdr:rowOff>99786</xdr:rowOff>
    </xdr:to>
    <xdr:cxnSp macro="">
      <xdr:nvCxnSpPr>
        <xdr:cNvPr id="372" name="直線コネクタ 371"/>
        <xdr:cNvCxnSpPr/>
      </xdr:nvCxnSpPr>
      <xdr:spPr>
        <a:xfrm flipV="1">
          <a:off x="3987800" y="13097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99786</xdr:rowOff>
    </xdr:to>
    <xdr:cxnSp macro="">
      <xdr:nvCxnSpPr>
        <xdr:cNvPr id="375" name="直線コネクタ 374"/>
        <xdr:cNvCxnSpPr/>
      </xdr:nvCxnSpPr>
      <xdr:spPr>
        <a:xfrm>
          <a:off x="3098800" y="12966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151493</xdr:rowOff>
    </xdr:to>
    <xdr:cxnSp macro="">
      <xdr:nvCxnSpPr>
        <xdr:cNvPr id="378" name="直線コネクタ 377"/>
        <xdr:cNvCxnSpPr/>
      </xdr:nvCxnSpPr>
      <xdr:spPr>
        <a:xfrm flipV="1">
          <a:off x="2209800" y="1296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151493</xdr:rowOff>
    </xdr:to>
    <xdr:cxnSp macro="">
      <xdr:nvCxnSpPr>
        <xdr:cNvPr id="381" name="直線コネクタ 380"/>
        <xdr:cNvCxnSpPr/>
      </xdr:nvCxnSpPr>
      <xdr:spPr>
        <a:xfrm>
          <a:off x="1320800" y="1296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82" name="フローチャート: 判断 381"/>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83" name="テキスト ボックス 382"/>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4" name="フローチャート: 判断 383"/>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5" name="テキスト ボックス 384"/>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91" name="楕円 390"/>
        <xdr:cNvSpPr/>
      </xdr:nvSpPr>
      <xdr:spPr>
        <a:xfrm>
          <a:off x="47752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32855</xdr:rowOff>
    </xdr:from>
    <xdr:ext cx="762000" cy="259045"/>
    <xdr:sp macro="" textlink="">
      <xdr:nvSpPr>
        <xdr:cNvPr id="392" name="公債費該当値テキスト"/>
        <xdr:cNvSpPr txBox="1"/>
      </xdr:nvSpPr>
      <xdr:spPr>
        <a:xfrm>
          <a:off x="49149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48986</xdr:rowOff>
    </xdr:from>
    <xdr:to>
      <xdr:col>20</xdr:col>
      <xdr:colOff>38100</xdr:colOff>
      <xdr:row>76</xdr:row>
      <xdr:rowOff>150586</xdr:rowOff>
    </xdr:to>
    <xdr:sp macro="" textlink="">
      <xdr:nvSpPr>
        <xdr:cNvPr id="393" name="楕円 392"/>
        <xdr:cNvSpPr/>
      </xdr:nvSpPr>
      <xdr:spPr>
        <a:xfrm>
          <a:off x="3937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94" name="テキスト ボックス 393"/>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5" name="楕円 394"/>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6" name="テキスト ボックス 395"/>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397" name="楕円 396"/>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398" name="テキスト ボックス 397"/>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9" name="楕円 398"/>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0" name="テキスト ボックス 399"/>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特別会計や公営企業会計への繰出金等の影響により、全国平均、千葉県平均、類似団体平均のいずれも上回っている。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及び下水道事業においては、今後、人口減少や施設の老朽化等により経営環境の厳しさが一層増すものと見込まれていることから、経費の節減など、一般会計の負担額を減らすため、経営改善に向けた取組み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80</xdr:row>
      <xdr:rowOff>8128</xdr:rowOff>
    </xdr:to>
    <xdr:cxnSp macro="">
      <xdr:nvCxnSpPr>
        <xdr:cNvPr id="431" name="直線コネクタ 430"/>
        <xdr:cNvCxnSpPr/>
      </xdr:nvCxnSpPr>
      <xdr:spPr>
        <a:xfrm>
          <a:off x="15671800" y="136966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152146</xdr:rowOff>
    </xdr:to>
    <xdr:cxnSp macro="">
      <xdr:nvCxnSpPr>
        <xdr:cNvPr id="434" name="直線コネクタ 433"/>
        <xdr:cNvCxnSpPr/>
      </xdr:nvCxnSpPr>
      <xdr:spPr>
        <a:xfrm>
          <a:off x="14782800" y="135412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80</xdr:row>
      <xdr:rowOff>35561</xdr:rowOff>
    </xdr:to>
    <xdr:cxnSp macro="">
      <xdr:nvCxnSpPr>
        <xdr:cNvPr id="437" name="直線コネクタ 436"/>
        <xdr:cNvCxnSpPr/>
      </xdr:nvCxnSpPr>
      <xdr:spPr>
        <a:xfrm flipV="1">
          <a:off x="13893800" y="13541248"/>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80</xdr:row>
      <xdr:rowOff>58420</xdr:rowOff>
    </xdr:to>
    <xdr:cxnSp macro="">
      <xdr:nvCxnSpPr>
        <xdr:cNvPr id="440" name="直線コネクタ 439"/>
        <xdr:cNvCxnSpPr/>
      </xdr:nvCxnSpPr>
      <xdr:spPr>
        <a:xfrm flipV="1">
          <a:off x="13004800" y="13751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1" name="フローチャート: 判断 440"/>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42" name="テキスト ボックス 441"/>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4" name="テキスト ボックス 443"/>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128778</xdr:rowOff>
    </xdr:from>
    <xdr:to>
      <xdr:col>82</xdr:col>
      <xdr:colOff>158750</xdr:colOff>
      <xdr:row>80</xdr:row>
      <xdr:rowOff>58928</xdr:rowOff>
    </xdr:to>
    <xdr:sp macro="" textlink="">
      <xdr:nvSpPr>
        <xdr:cNvPr id="450" name="楕円 449"/>
        <xdr:cNvSpPr/>
      </xdr:nvSpPr>
      <xdr:spPr>
        <a:xfrm>
          <a:off x="16459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100855</xdr:rowOff>
    </xdr:from>
    <xdr:ext cx="762000" cy="259045"/>
    <xdr:sp macro="" textlink="">
      <xdr:nvSpPr>
        <xdr:cNvPr id="451" name="公債費以外該当値テキスト"/>
        <xdr:cNvSpPr txBox="1"/>
      </xdr:nvSpPr>
      <xdr:spPr>
        <a:xfrm>
          <a:off x="16598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52" name="楕円 451"/>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53" name="テキスト ボックス 452"/>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4" name="楕円 453"/>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5" name="テキスト ボックス 454"/>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6" name="楕円 455"/>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7" name="テキスト ボックス 456"/>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8" name="楕円 457"/>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9" name="テキスト ボックス 458"/>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93476</xdr:rowOff>
    </xdr:from>
    <xdr:to>
      <xdr:col>29</xdr:col>
      <xdr:colOff>127000</xdr:colOff>
      <xdr:row>18</xdr:row>
      <xdr:rowOff>108461</xdr:rowOff>
    </xdr:to>
    <xdr:cxnSp macro="">
      <xdr:nvCxnSpPr>
        <xdr:cNvPr id="49" name="直線コネクタ 48"/>
        <xdr:cNvCxnSpPr/>
      </xdr:nvCxnSpPr>
      <xdr:spPr bwMode="auto">
        <a:xfrm flipV="1">
          <a:off x="5003800" y="3227201"/>
          <a:ext cx="647700" cy="1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106727</xdr:rowOff>
    </xdr:from>
    <xdr:to>
      <xdr:col>26</xdr:col>
      <xdr:colOff>50800</xdr:colOff>
      <xdr:row>18</xdr:row>
      <xdr:rowOff>108461</xdr:rowOff>
    </xdr:to>
    <xdr:cxnSp macro="">
      <xdr:nvCxnSpPr>
        <xdr:cNvPr id="52" name="直線コネクタ 51"/>
        <xdr:cNvCxnSpPr/>
      </xdr:nvCxnSpPr>
      <xdr:spPr bwMode="auto">
        <a:xfrm>
          <a:off x="4305300" y="3240452"/>
          <a:ext cx="698500" cy="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106727</xdr:rowOff>
    </xdr:from>
    <xdr:to>
      <xdr:col>22</xdr:col>
      <xdr:colOff>114300</xdr:colOff>
      <xdr:row>18</xdr:row>
      <xdr:rowOff>106742</xdr:rowOff>
    </xdr:to>
    <xdr:cxnSp macro="">
      <xdr:nvCxnSpPr>
        <xdr:cNvPr id="55" name="直線コネクタ 54"/>
        <xdr:cNvCxnSpPr/>
      </xdr:nvCxnSpPr>
      <xdr:spPr bwMode="auto">
        <a:xfrm flipV="1">
          <a:off x="3606800" y="3240452"/>
          <a:ext cx="698500" cy="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99827</xdr:rowOff>
    </xdr:from>
    <xdr:to>
      <xdr:col>18</xdr:col>
      <xdr:colOff>177800</xdr:colOff>
      <xdr:row>18</xdr:row>
      <xdr:rowOff>106742</xdr:rowOff>
    </xdr:to>
    <xdr:cxnSp macro="">
      <xdr:nvCxnSpPr>
        <xdr:cNvPr id="58" name="直線コネクタ 57"/>
        <xdr:cNvCxnSpPr/>
      </xdr:nvCxnSpPr>
      <xdr:spPr bwMode="auto">
        <a:xfrm>
          <a:off x="2908300" y="3233552"/>
          <a:ext cx="698500" cy="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63055</xdr:rowOff>
    </xdr:from>
    <xdr:ext cx="762000" cy="259045"/>
    <xdr:sp macro="" textlink="">
      <xdr:nvSpPr>
        <xdr:cNvPr id="60" name="テキスト ボックス 59"/>
        <xdr:cNvSpPr txBox="1"/>
      </xdr:nvSpPr>
      <xdr:spPr>
        <a:xfrm>
          <a:off x="32258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74355</xdr:rowOff>
    </xdr:from>
    <xdr:ext cx="762000" cy="259045"/>
    <xdr:sp macro="" textlink="">
      <xdr:nvSpPr>
        <xdr:cNvPr id="62" name="テキスト ボックス 61"/>
        <xdr:cNvSpPr txBox="1"/>
      </xdr:nvSpPr>
      <xdr:spPr>
        <a:xfrm>
          <a:off x="25273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42676</xdr:rowOff>
    </xdr:from>
    <xdr:to>
      <xdr:col>29</xdr:col>
      <xdr:colOff>177800</xdr:colOff>
      <xdr:row>18</xdr:row>
      <xdr:rowOff>144276</xdr:rowOff>
    </xdr:to>
    <xdr:sp macro="" textlink="">
      <xdr:nvSpPr>
        <xdr:cNvPr id="68" name="楕円 67"/>
        <xdr:cNvSpPr/>
      </xdr:nvSpPr>
      <xdr:spPr bwMode="auto">
        <a:xfrm>
          <a:off x="5600700" y="3176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122703</xdr:rowOff>
    </xdr:from>
    <xdr:ext cx="762000" cy="259045"/>
    <xdr:sp macro="" textlink="">
      <xdr:nvSpPr>
        <xdr:cNvPr id="69" name="人口1人当たり決算額の推移該当値テキスト130"/>
        <xdr:cNvSpPr txBox="1"/>
      </xdr:nvSpPr>
      <xdr:spPr>
        <a:xfrm>
          <a:off x="5740400" y="308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57661</xdr:rowOff>
    </xdr:from>
    <xdr:to>
      <xdr:col>26</xdr:col>
      <xdr:colOff>101600</xdr:colOff>
      <xdr:row>18</xdr:row>
      <xdr:rowOff>159261</xdr:rowOff>
    </xdr:to>
    <xdr:sp macro="" textlink="">
      <xdr:nvSpPr>
        <xdr:cNvPr id="70" name="楕円 69"/>
        <xdr:cNvSpPr/>
      </xdr:nvSpPr>
      <xdr:spPr bwMode="auto">
        <a:xfrm>
          <a:off x="4953000" y="319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144037</xdr:rowOff>
    </xdr:from>
    <xdr:ext cx="736600" cy="259045"/>
    <xdr:sp macro="" textlink="">
      <xdr:nvSpPr>
        <xdr:cNvPr id="71" name="テキスト ボックス 70"/>
        <xdr:cNvSpPr txBox="1"/>
      </xdr:nvSpPr>
      <xdr:spPr>
        <a:xfrm>
          <a:off x="4622800" y="327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55927</xdr:rowOff>
    </xdr:from>
    <xdr:to>
      <xdr:col>22</xdr:col>
      <xdr:colOff>165100</xdr:colOff>
      <xdr:row>18</xdr:row>
      <xdr:rowOff>157527</xdr:rowOff>
    </xdr:to>
    <xdr:sp macro="" textlink="">
      <xdr:nvSpPr>
        <xdr:cNvPr id="72" name="楕円 71"/>
        <xdr:cNvSpPr/>
      </xdr:nvSpPr>
      <xdr:spPr bwMode="auto">
        <a:xfrm>
          <a:off x="4254500" y="318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142304</xdr:rowOff>
    </xdr:from>
    <xdr:ext cx="762000" cy="259045"/>
    <xdr:sp macro="" textlink="">
      <xdr:nvSpPr>
        <xdr:cNvPr id="73" name="テキスト ボックス 72"/>
        <xdr:cNvSpPr txBox="1"/>
      </xdr:nvSpPr>
      <xdr:spPr>
        <a:xfrm>
          <a:off x="3924300" y="327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55942</xdr:rowOff>
    </xdr:from>
    <xdr:to>
      <xdr:col>19</xdr:col>
      <xdr:colOff>38100</xdr:colOff>
      <xdr:row>18</xdr:row>
      <xdr:rowOff>157542</xdr:rowOff>
    </xdr:to>
    <xdr:sp macro="" textlink="">
      <xdr:nvSpPr>
        <xdr:cNvPr id="74" name="楕円 73"/>
        <xdr:cNvSpPr/>
      </xdr:nvSpPr>
      <xdr:spPr bwMode="auto">
        <a:xfrm>
          <a:off x="3556000" y="318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142319</xdr:rowOff>
    </xdr:from>
    <xdr:ext cx="762000" cy="259045"/>
    <xdr:sp macro="" textlink="">
      <xdr:nvSpPr>
        <xdr:cNvPr id="75" name="テキスト ボックス 74"/>
        <xdr:cNvSpPr txBox="1"/>
      </xdr:nvSpPr>
      <xdr:spPr>
        <a:xfrm>
          <a:off x="3225800" y="327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49027</xdr:rowOff>
    </xdr:from>
    <xdr:to>
      <xdr:col>15</xdr:col>
      <xdr:colOff>101600</xdr:colOff>
      <xdr:row>18</xdr:row>
      <xdr:rowOff>150627</xdr:rowOff>
    </xdr:to>
    <xdr:sp macro="" textlink="">
      <xdr:nvSpPr>
        <xdr:cNvPr id="76" name="楕円 75"/>
        <xdr:cNvSpPr/>
      </xdr:nvSpPr>
      <xdr:spPr bwMode="auto">
        <a:xfrm>
          <a:off x="2857500" y="318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135404</xdr:rowOff>
    </xdr:from>
    <xdr:ext cx="762000" cy="259045"/>
    <xdr:sp macro="" textlink="">
      <xdr:nvSpPr>
        <xdr:cNvPr id="77" name="テキスト ボックス 76"/>
        <xdr:cNvSpPr txBox="1"/>
      </xdr:nvSpPr>
      <xdr:spPr>
        <a:xfrm>
          <a:off x="2527300" y="32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67564</xdr:rowOff>
    </xdr:from>
    <xdr:to>
      <xdr:col>29</xdr:col>
      <xdr:colOff>127000</xdr:colOff>
      <xdr:row>37</xdr:row>
      <xdr:rowOff>73946</xdr:rowOff>
    </xdr:to>
    <xdr:cxnSp macro="">
      <xdr:nvCxnSpPr>
        <xdr:cNvPr id="111" name="直線コネクタ 110"/>
        <xdr:cNvCxnSpPr/>
      </xdr:nvCxnSpPr>
      <xdr:spPr bwMode="auto">
        <a:xfrm flipV="1">
          <a:off x="5003800" y="7192264"/>
          <a:ext cx="647700" cy="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73946</xdr:rowOff>
    </xdr:from>
    <xdr:to>
      <xdr:col>26</xdr:col>
      <xdr:colOff>50800</xdr:colOff>
      <xdr:row>37</xdr:row>
      <xdr:rowOff>115189</xdr:rowOff>
    </xdr:to>
    <xdr:cxnSp macro="">
      <xdr:nvCxnSpPr>
        <xdr:cNvPr id="114" name="直線コネクタ 113"/>
        <xdr:cNvCxnSpPr/>
      </xdr:nvCxnSpPr>
      <xdr:spPr bwMode="auto">
        <a:xfrm flipV="1">
          <a:off x="4305300" y="7198646"/>
          <a:ext cx="698500" cy="4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115189</xdr:rowOff>
    </xdr:from>
    <xdr:to>
      <xdr:col>22</xdr:col>
      <xdr:colOff>114300</xdr:colOff>
      <xdr:row>37</xdr:row>
      <xdr:rowOff>115208</xdr:rowOff>
    </xdr:to>
    <xdr:cxnSp macro="">
      <xdr:nvCxnSpPr>
        <xdr:cNvPr id="117" name="直線コネクタ 116"/>
        <xdr:cNvCxnSpPr/>
      </xdr:nvCxnSpPr>
      <xdr:spPr bwMode="auto">
        <a:xfrm flipV="1">
          <a:off x="3606800" y="7239889"/>
          <a:ext cx="6985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115208</xdr:rowOff>
    </xdr:from>
    <xdr:to>
      <xdr:col>18</xdr:col>
      <xdr:colOff>177800</xdr:colOff>
      <xdr:row>37</xdr:row>
      <xdr:rowOff>131039</xdr:rowOff>
    </xdr:to>
    <xdr:cxnSp macro="">
      <xdr:nvCxnSpPr>
        <xdr:cNvPr id="120" name="直線コネクタ 119"/>
        <xdr:cNvCxnSpPr/>
      </xdr:nvCxnSpPr>
      <xdr:spPr bwMode="auto">
        <a:xfrm flipV="1">
          <a:off x="2908300" y="7239908"/>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186891</xdr:rowOff>
    </xdr:from>
    <xdr:ext cx="762000" cy="259045"/>
    <xdr:sp macro="" textlink="">
      <xdr:nvSpPr>
        <xdr:cNvPr id="122" name="テキスト ボックス 121"/>
        <xdr:cNvSpPr txBox="1"/>
      </xdr:nvSpPr>
      <xdr:spPr>
        <a:xfrm>
          <a:off x="32258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173861</xdr:rowOff>
    </xdr:from>
    <xdr:ext cx="762000" cy="259045"/>
    <xdr:sp macro="" textlink="">
      <xdr:nvSpPr>
        <xdr:cNvPr id="124" name="テキスト ボックス 123"/>
        <xdr:cNvSpPr txBox="1"/>
      </xdr:nvSpPr>
      <xdr:spPr>
        <a:xfrm>
          <a:off x="2527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16764</xdr:rowOff>
    </xdr:from>
    <xdr:to>
      <xdr:col>29</xdr:col>
      <xdr:colOff>177800</xdr:colOff>
      <xdr:row>37</xdr:row>
      <xdr:rowOff>118364</xdr:rowOff>
    </xdr:to>
    <xdr:sp macro="" textlink="">
      <xdr:nvSpPr>
        <xdr:cNvPr id="130" name="楕円 129"/>
        <xdr:cNvSpPr/>
      </xdr:nvSpPr>
      <xdr:spPr bwMode="auto">
        <a:xfrm>
          <a:off x="5600700" y="714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160291</xdr:rowOff>
    </xdr:from>
    <xdr:ext cx="762000" cy="259045"/>
    <xdr:sp macro="" textlink="">
      <xdr:nvSpPr>
        <xdr:cNvPr id="131" name="人口1人当たり決算額の推移該当値テキスト445"/>
        <xdr:cNvSpPr txBox="1"/>
      </xdr:nvSpPr>
      <xdr:spPr>
        <a:xfrm>
          <a:off x="5740400" y="711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23146</xdr:rowOff>
    </xdr:from>
    <xdr:to>
      <xdr:col>26</xdr:col>
      <xdr:colOff>101600</xdr:colOff>
      <xdr:row>37</xdr:row>
      <xdr:rowOff>124746</xdr:rowOff>
    </xdr:to>
    <xdr:sp macro="" textlink="">
      <xdr:nvSpPr>
        <xdr:cNvPr id="132" name="楕円 131"/>
        <xdr:cNvSpPr/>
      </xdr:nvSpPr>
      <xdr:spPr bwMode="auto">
        <a:xfrm>
          <a:off x="4953000" y="714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109523</xdr:rowOff>
    </xdr:from>
    <xdr:ext cx="736600" cy="259045"/>
    <xdr:sp macro="" textlink="">
      <xdr:nvSpPr>
        <xdr:cNvPr id="133" name="テキスト ボックス 132"/>
        <xdr:cNvSpPr txBox="1"/>
      </xdr:nvSpPr>
      <xdr:spPr>
        <a:xfrm>
          <a:off x="4622800" y="723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64389</xdr:rowOff>
    </xdr:from>
    <xdr:to>
      <xdr:col>22</xdr:col>
      <xdr:colOff>165100</xdr:colOff>
      <xdr:row>37</xdr:row>
      <xdr:rowOff>165989</xdr:rowOff>
    </xdr:to>
    <xdr:sp macro="" textlink="">
      <xdr:nvSpPr>
        <xdr:cNvPr id="134" name="楕円 133"/>
        <xdr:cNvSpPr/>
      </xdr:nvSpPr>
      <xdr:spPr bwMode="auto">
        <a:xfrm>
          <a:off x="4254500" y="718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150766</xdr:rowOff>
    </xdr:from>
    <xdr:ext cx="762000" cy="259045"/>
    <xdr:sp macro="" textlink="">
      <xdr:nvSpPr>
        <xdr:cNvPr id="135" name="テキスト ボックス 134"/>
        <xdr:cNvSpPr txBox="1"/>
      </xdr:nvSpPr>
      <xdr:spPr>
        <a:xfrm>
          <a:off x="3924300" y="727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64408</xdr:rowOff>
    </xdr:from>
    <xdr:to>
      <xdr:col>19</xdr:col>
      <xdr:colOff>38100</xdr:colOff>
      <xdr:row>37</xdr:row>
      <xdr:rowOff>166008</xdr:rowOff>
    </xdr:to>
    <xdr:sp macro="" textlink="">
      <xdr:nvSpPr>
        <xdr:cNvPr id="136" name="楕円 135"/>
        <xdr:cNvSpPr/>
      </xdr:nvSpPr>
      <xdr:spPr bwMode="auto">
        <a:xfrm>
          <a:off x="3556000" y="718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150785</xdr:rowOff>
    </xdr:from>
    <xdr:ext cx="762000" cy="259045"/>
    <xdr:sp macro="" textlink="">
      <xdr:nvSpPr>
        <xdr:cNvPr id="137" name="テキスト ボックス 136"/>
        <xdr:cNvSpPr txBox="1"/>
      </xdr:nvSpPr>
      <xdr:spPr>
        <a:xfrm>
          <a:off x="3225800" y="727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80239</xdr:rowOff>
    </xdr:from>
    <xdr:to>
      <xdr:col>15</xdr:col>
      <xdr:colOff>101600</xdr:colOff>
      <xdr:row>37</xdr:row>
      <xdr:rowOff>181839</xdr:rowOff>
    </xdr:to>
    <xdr:sp macro="" textlink="">
      <xdr:nvSpPr>
        <xdr:cNvPr id="138" name="楕円 137"/>
        <xdr:cNvSpPr/>
      </xdr:nvSpPr>
      <xdr:spPr bwMode="auto">
        <a:xfrm>
          <a:off x="2857500" y="72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166616</xdr:rowOff>
    </xdr:from>
    <xdr:ext cx="762000" cy="259045"/>
    <xdr:sp macro="" textlink="">
      <xdr:nvSpPr>
        <xdr:cNvPr id="139" name="テキスト ボックス 138"/>
        <xdr:cNvSpPr txBox="1"/>
      </xdr:nvSpPr>
      <xdr:spPr>
        <a:xfrm>
          <a:off x="2527300" y="729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48,180
47,320
58.08
17,767,990
16,887,088
860,514
10,556,497
13,055,127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129188</xdr:rowOff>
    </xdr:from>
    <xdr:to>
      <xdr:col>24</xdr:col>
      <xdr:colOff>63500</xdr:colOff>
      <xdr:row>37</xdr:row>
      <xdr:rowOff>133810</xdr:rowOff>
    </xdr:to>
    <xdr:cxnSp macro="">
      <xdr:nvCxnSpPr>
        <xdr:cNvPr id="60" name="直線コネクタ 59"/>
        <xdr:cNvCxnSpPr/>
      </xdr:nvCxnSpPr>
      <xdr:spPr>
        <a:xfrm flipV="1">
          <a:off x="3797300" y="6472838"/>
          <a:ext cx="8382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133543</xdr:rowOff>
    </xdr:from>
    <xdr:to>
      <xdr:col>19</xdr:col>
      <xdr:colOff>177800</xdr:colOff>
      <xdr:row>37</xdr:row>
      <xdr:rowOff>133810</xdr:rowOff>
    </xdr:to>
    <xdr:cxnSp macro="">
      <xdr:nvCxnSpPr>
        <xdr:cNvPr id="63" name="直線コネクタ 62"/>
        <xdr:cNvCxnSpPr/>
      </xdr:nvCxnSpPr>
      <xdr:spPr>
        <a:xfrm>
          <a:off x="2908300" y="647719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133543</xdr:rowOff>
    </xdr:from>
    <xdr:to>
      <xdr:col>15</xdr:col>
      <xdr:colOff>50800</xdr:colOff>
      <xdr:row>37</xdr:row>
      <xdr:rowOff>143125</xdr:rowOff>
    </xdr:to>
    <xdr:cxnSp macro="">
      <xdr:nvCxnSpPr>
        <xdr:cNvPr id="66" name="直線コネクタ 65"/>
        <xdr:cNvCxnSpPr/>
      </xdr:nvCxnSpPr>
      <xdr:spPr>
        <a:xfrm flipV="1">
          <a:off x="2019300" y="6477193"/>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143125</xdr:rowOff>
    </xdr:from>
    <xdr:to>
      <xdr:col>10</xdr:col>
      <xdr:colOff>114300</xdr:colOff>
      <xdr:row>37</xdr:row>
      <xdr:rowOff>157778</xdr:rowOff>
    </xdr:to>
    <xdr:cxnSp macro="">
      <xdr:nvCxnSpPr>
        <xdr:cNvPr id="69" name="直線コネクタ 68"/>
        <xdr:cNvCxnSpPr/>
      </xdr:nvCxnSpPr>
      <xdr:spPr>
        <a:xfrm flipV="1">
          <a:off x="1130300" y="6486775"/>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73003</xdr:rowOff>
    </xdr:from>
    <xdr:ext cx="599010" cy="259045"/>
    <xdr:sp macro="" textlink="">
      <xdr:nvSpPr>
        <xdr:cNvPr id="71" name="テキスト ボックス 70"/>
        <xdr:cNvSpPr txBox="1"/>
      </xdr:nvSpPr>
      <xdr:spPr>
        <a:xfrm>
          <a:off x="1719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109441</xdr:rowOff>
    </xdr:from>
    <xdr:ext cx="534377" cy="259045"/>
    <xdr:sp macro="" textlink="">
      <xdr:nvSpPr>
        <xdr:cNvPr id="73" name="テキスト ボックス 72"/>
        <xdr:cNvSpPr txBox="1"/>
      </xdr:nvSpPr>
      <xdr:spPr>
        <a:xfrm>
          <a:off x="863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78388</xdr:rowOff>
    </xdr:from>
    <xdr:to>
      <xdr:col>24</xdr:col>
      <xdr:colOff>114300</xdr:colOff>
      <xdr:row>38</xdr:row>
      <xdr:rowOff>8538</xdr:rowOff>
    </xdr:to>
    <xdr:sp macro="" textlink="">
      <xdr:nvSpPr>
        <xdr:cNvPr id="79" name="楕円 78"/>
        <xdr:cNvSpPr/>
      </xdr:nvSpPr>
      <xdr:spPr>
        <a:xfrm>
          <a:off x="4584700" y="64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164765</xdr:rowOff>
    </xdr:from>
    <xdr:ext cx="534377" cy="259045"/>
    <xdr:sp macro="" textlink="">
      <xdr:nvSpPr>
        <xdr:cNvPr id="80" name="人件費該当値テキスト"/>
        <xdr:cNvSpPr txBox="1"/>
      </xdr:nvSpPr>
      <xdr:spPr>
        <a:xfrm>
          <a:off x="4686300" y="63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83010</xdr:rowOff>
    </xdr:from>
    <xdr:to>
      <xdr:col>20</xdr:col>
      <xdr:colOff>38100</xdr:colOff>
      <xdr:row>38</xdr:row>
      <xdr:rowOff>13160</xdr:rowOff>
    </xdr:to>
    <xdr:sp macro="" textlink="">
      <xdr:nvSpPr>
        <xdr:cNvPr id="81" name="楕円 80"/>
        <xdr:cNvSpPr/>
      </xdr:nvSpPr>
      <xdr:spPr>
        <a:xfrm>
          <a:off x="3746500" y="64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4287</xdr:rowOff>
    </xdr:from>
    <xdr:ext cx="534377" cy="259045"/>
    <xdr:sp macro="" textlink="">
      <xdr:nvSpPr>
        <xdr:cNvPr id="82" name="テキスト ボックス 81"/>
        <xdr:cNvSpPr txBox="1"/>
      </xdr:nvSpPr>
      <xdr:spPr>
        <a:xfrm>
          <a:off x="3530111" y="651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82743</xdr:rowOff>
    </xdr:from>
    <xdr:to>
      <xdr:col>15</xdr:col>
      <xdr:colOff>101600</xdr:colOff>
      <xdr:row>38</xdr:row>
      <xdr:rowOff>12893</xdr:rowOff>
    </xdr:to>
    <xdr:sp macro="" textlink="">
      <xdr:nvSpPr>
        <xdr:cNvPr id="83" name="楕円 82"/>
        <xdr:cNvSpPr/>
      </xdr:nvSpPr>
      <xdr:spPr>
        <a:xfrm>
          <a:off x="2857500" y="64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4020</xdr:rowOff>
    </xdr:from>
    <xdr:ext cx="534377" cy="259045"/>
    <xdr:sp macro="" textlink="">
      <xdr:nvSpPr>
        <xdr:cNvPr id="84" name="テキスト ボックス 83"/>
        <xdr:cNvSpPr txBox="1"/>
      </xdr:nvSpPr>
      <xdr:spPr>
        <a:xfrm>
          <a:off x="2641111" y="65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92325</xdr:rowOff>
    </xdr:from>
    <xdr:to>
      <xdr:col>10</xdr:col>
      <xdr:colOff>165100</xdr:colOff>
      <xdr:row>38</xdr:row>
      <xdr:rowOff>22475</xdr:rowOff>
    </xdr:to>
    <xdr:sp macro="" textlink="">
      <xdr:nvSpPr>
        <xdr:cNvPr id="85" name="楕円 84"/>
        <xdr:cNvSpPr/>
      </xdr:nvSpPr>
      <xdr:spPr>
        <a:xfrm>
          <a:off x="1968500" y="64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13602</xdr:rowOff>
    </xdr:from>
    <xdr:ext cx="534377" cy="259045"/>
    <xdr:sp macro="" textlink="">
      <xdr:nvSpPr>
        <xdr:cNvPr id="86" name="テキスト ボックス 85"/>
        <xdr:cNvSpPr txBox="1"/>
      </xdr:nvSpPr>
      <xdr:spPr>
        <a:xfrm>
          <a:off x="1752111" y="65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106978</xdr:rowOff>
    </xdr:from>
    <xdr:to>
      <xdr:col>6</xdr:col>
      <xdr:colOff>38100</xdr:colOff>
      <xdr:row>38</xdr:row>
      <xdr:rowOff>37128</xdr:rowOff>
    </xdr:to>
    <xdr:sp macro="" textlink="">
      <xdr:nvSpPr>
        <xdr:cNvPr id="87" name="楕円 86"/>
        <xdr:cNvSpPr/>
      </xdr:nvSpPr>
      <xdr:spPr>
        <a:xfrm>
          <a:off x="1079500" y="6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28256</xdr:rowOff>
    </xdr:from>
    <xdr:ext cx="534377" cy="259045"/>
    <xdr:sp macro="" textlink="">
      <xdr:nvSpPr>
        <xdr:cNvPr id="88" name="テキスト ボックス 87"/>
        <xdr:cNvSpPr txBox="1"/>
      </xdr:nvSpPr>
      <xdr:spPr>
        <a:xfrm>
          <a:off x="863111" y="65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84676</xdr:rowOff>
    </xdr:from>
    <xdr:to>
      <xdr:col>24</xdr:col>
      <xdr:colOff>63500</xdr:colOff>
      <xdr:row>57</xdr:row>
      <xdr:rowOff>93258</xdr:rowOff>
    </xdr:to>
    <xdr:cxnSp macro="">
      <xdr:nvCxnSpPr>
        <xdr:cNvPr id="115" name="直線コネクタ 114"/>
        <xdr:cNvCxnSpPr/>
      </xdr:nvCxnSpPr>
      <xdr:spPr>
        <a:xfrm flipV="1">
          <a:off x="3797300" y="9857326"/>
          <a:ext cx="83820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93258</xdr:rowOff>
    </xdr:from>
    <xdr:to>
      <xdr:col>19</xdr:col>
      <xdr:colOff>177800</xdr:colOff>
      <xdr:row>57</xdr:row>
      <xdr:rowOff>93911</xdr:rowOff>
    </xdr:to>
    <xdr:cxnSp macro="">
      <xdr:nvCxnSpPr>
        <xdr:cNvPr id="118" name="直線コネクタ 117"/>
        <xdr:cNvCxnSpPr/>
      </xdr:nvCxnSpPr>
      <xdr:spPr>
        <a:xfrm flipV="1">
          <a:off x="2908300" y="986590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93911</xdr:rowOff>
    </xdr:from>
    <xdr:to>
      <xdr:col>15</xdr:col>
      <xdr:colOff>50800</xdr:colOff>
      <xdr:row>57</xdr:row>
      <xdr:rowOff>128750</xdr:rowOff>
    </xdr:to>
    <xdr:cxnSp macro="">
      <xdr:nvCxnSpPr>
        <xdr:cNvPr id="121" name="直線コネクタ 120"/>
        <xdr:cNvCxnSpPr/>
      </xdr:nvCxnSpPr>
      <xdr:spPr>
        <a:xfrm flipV="1">
          <a:off x="2019300" y="9866561"/>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128750</xdr:rowOff>
    </xdr:from>
    <xdr:to>
      <xdr:col>10</xdr:col>
      <xdr:colOff>114300</xdr:colOff>
      <xdr:row>57</xdr:row>
      <xdr:rowOff>147001</xdr:rowOff>
    </xdr:to>
    <xdr:cxnSp macro="">
      <xdr:nvCxnSpPr>
        <xdr:cNvPr id="124" name="直線コネクタ 123"/>
        <xdr:cNvCxnSpPr/>
      </xdr:nvCxnSpPr>
      <xdr:spPr>
        <a:xfrm flipV="1">
          <a:off x="1130300" y="9901400"/>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135055</xdr:rowOff>
    </xdr:from>
    <xdr:ext cx="534377" cy="259045"/>
    <xdr:sp macro="" textlink="">
      <xdr:nvSpPr>
        <xdr:cNvPr id="126" name="テキスト ボックス 125"/>
        <xdr:cNvSpPr txBox="1"/>
      </xdr:nvSpPr>
      <xdr:spPr>
        <a:xfrm>
          <a:off x="1752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150508</xdr:rowOff>
    </xdr:from>
    <xdr:ext cx="534377" cy="259045"/>
    <xdr:sp macro="" textlink="">
      <xdr:nvSpPr>
        <xdr:cNvPr id="128" name="テキスト ボックス 127"/>
        <xdr:cNvSpPr txBox="1"/>
      </xdr:nvSpPr>
      <xdr:spPr>
        <a:xfrm>
          <a:off x="863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33876</xdr:rowOff>
    </xdr:from>
    <xdr:to>
      <xdr:col>24</xdr:col>
      <xdr:colOff>114300</xdr:colOff>
      <xdr:row>57</xdr:row>
      <xdr:rowOff>135476</xdr:rowOff>
    </xdr:to>
    <xdr:sp macro="" textlink="">
      <xdr:nvSpPr>
        <xdr:cNvPr id="134" name="楕円 133"/>
        <xdr:cNvSpPr/>
      </xdr:nvSpPr>
      <xdr:spPr>
        <a:xfrm>
          <a:off x="4584700" y="98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120253</xdr:rowOff>
    </xdr:from>
    <xdr:ext cx="534377" cy="259045"/>
    <xdr:sp macro="" textlink="">
      <xdr:nvSpPr>
        <xdr:cNvPr id="135" name="物件費該当値テキスト"/>
        <xdr:cNvSpPr txBox="1"/>
      </xdr:nvSpPr>
      <xdr:spPr>
        <a:xfrm>
          <a:off x="4686300" y="97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42458</xdr:rowOff>
    </xdr:from>
    <xdr:to>
      <xdr:col>20</xdr:col>
      <xdr:colOff>38100</xdr:colOff>
      <xdr:row>57</xdr:row>
      <xdr:rowOff>144058</xdr:rowOff>
    </xdr:to>
    <xdr:sp macro="" textlink="">
      <xdr:nvSpPr>
        <xdr:cNvPr id="136" name="楕円 135"/>
        <xdr:cNvSpPr/>
      </xdr:nvSpPr>
      <xdr:spPr>
        <a:xfrm>
          <a:off x="3746500" y="98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135185</xdr:rowOff>
    </xdr:from>
    <xdr:ext cx="534377" cy="259045"/>
    <xdr:sp macro="" textlink="">
      <xdr:nvSpPr>
        <xdr:cNvPr id="137" name="テキスト ボックス 136"/>
        <xdr:cNvSpPr txBox="1"/>
      </xdr:nvSpPr>
      <xdr:spPr>
        <a:xfrm>
          <a:off x="3530111" y="99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43111</xdr:rowOff>
    </xdr:from>
    <xdr:to>
      <xdr:col>15</xdr:col>
      <xdr:colOff>101600</xdr:colOff>
      <xdr:row>57</xdr:row>
      <xdr:rowOff>144711</xdr:rowOff>
    </xdr:to>
    <xdr:sp macro="" textlink="">
      <xdr:nvSpPr>
        <xdr:cNvPr id="138" name="楕円 137"/>
        <xdr:cNvSpPr/>
      </xdr:nvSpPr>
      <xdr:spPr>
        <a:xfrm>
          <a:off x="2857500" y="98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135838</xdr:rowOff>
    </xdr:from>
    <xdr:ext cx="534377" cy="259045"/>
    <xdr:sp macro="" textlink="">
      <xdr:nvSpPr>
        <xdr:cNvPr id="139" name="テキスト ボックス 138"/>
        <xdr:cNvSpPr txBox="1"/>
      </xdr:nvSpPr>
      <xdr:spPr>
        <a:xfrm>
          <a:off x="2641111" y="99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77950</xdr:rowOff>
    </xdr:from>
    <xdr:to>
      <xdr:col>10</xdr:col>
      <xdr:colOff>165100</xdr:colOff>
      <xdr:row>58</xdr:row>
      <xdr:rowOff>8100</xdr:rowOff>
    </xdr:to>
    <xdr:sp macro="" textlink="">
      <xdr:nvSpPr>
        <xdr:cNvPr id="140" name="楕円 139"/>
        <xdr:cNvSpPr/>
      </xdr:nvSpPr>
      <xdr:spPr>
        <a:xfrm>
          <a:off x="1968500" y="9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170677</xdr:rowOff>
    </xdr:from>
    <xdr:ext cx="534377" cy="259045"/>
    <xdr:sp macro="" textlink="">
      <xdr:nvSpPr>
        <xdr:cNvPr id="141" name="テキスト ボックス 140"/>
        <xdr:cNvSpPr txBox="1"/>
      </xdr:nvSpPr>
      <xdr:spPr>
        <a:xfrm>
          <a:off x="1752111" y="994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96201</xdr:rowOff>
    </xdr:from>
    <xdr:to>
      <xdr:col>6</xdr:col>
      <xdr:colOff>38100</xdr:colOff>
      <xdr:row>58</xdr:row>
      <xdr:rowOff>26351</xdr:rowOff>
    </xdr:to>
    <xdr:sp macro="" textlink="">
      <xdr:nvSpPr>
        <xdr:cNvPr id="142" name="楕円 141"/>
        <xdr:cNvSpPr/>
      </xdr:nvSpPr>
      <xdr:spPr>
        <a:xfrm>
          <a:off x="1079500" y="98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17478</xdr:rowOff>
    </xdr:from>
    <xdr:ext cx="534377" cy="259045"/>
    <xdr:sp macro="" textlink="">
      <xdr:nvSpPr>
        <xdr:cNvPr id="143" name="テキスト ボックス 142"/>
        <xdr:cNvSpPr txBox="1"/>
      </xdr:nvSpPr>
      <xdr:spPr>
        <a:xfrm>
          <a:off x="863111" y="99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132018</xdr:rowOff>
    </xdr:from>
    <xdr:to>
      <xdr:col>24</xdr:col>
      <xdr:colOff>63500</xdr:colOff>
      <xdr:row>78</xdr:row>
      <xdr:rowOff>133848</xdr:rowOff>
    </xdr:to>
    <xdr:cxnSp macro="">
      <xdr:nvCxnSpPr>
        <xdr:cNvPr id="170" name="直線コネクタ 169"/>
        <xdr:cNvCxnSpPr/>
      </xdr:nvCxnSpPr>
      <xdr:spPr>
        <a:xfrm>
          <a:off x="3797300" y="1350511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132018</xdr:rowOff>
    </xdr:from>
    <xdr:to>
      <xdr:col>19</xdr:col>
      <xdr:colOff>177800</xdr:colOff>
      <xdr:row>78</xdr:row>
      <xdr:rowOff>135265</xdr:rowOff>
    </xdr:to>
    <xdr:cxnSp macro="">
      <xdr:nvCxnSpPr>
        <xdr:cNvPr id="173" name="直線コネクタ 172"/>
        <xdr:cNvCxnSpPr/>
      </xdr:nvCxnSpPr>
      <xdr:spPr>
        <a:xfrm flipV="1">
          <a:off x="2908300" y="13505118"/>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135265</xdr:rowOff>
    </xdr:from>
    <xdr:to>
      <xdr:col>15</xdr:col>
      <xdr:colOff>50800</xdr:colOff>
      <xdr:row>78</xdr:row>
      <xdr:rowOff>137437</xdr:rowOff>
    </xdr:to>
    <xdr:cxnSp macro="">
      <xdr:nvCxnSpPr>
        <xdr:cNvPr id="176" name="直線コネクタ 175"/>
        <xdr:cNvCxnSpPr/>
      </xdr:nvCxnSpPr>
      <xdr:spPr>
        <a:xfrm flipV="1">
          <a:off x="2019300" y="1350836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137437</xdr:rowOff>
    </xdr:from>
    <xdr:to>
      <xdr:col>10</xdr:col>
      <xdr:colOff>114300</xdr:colOff>
      <xdr:row>78</xdr:row>
      <xdr:rowOff>137711</xdr:rowOff>
    </xdr:to>
    <xdr:cxnSp macro="">
      <xdr:nvCxnSpPr>
        <xdr:cNvPr id="179" name="直線コネクタ 178"/>
        <xdr:cNvCxnSpPr/>
      </xdr:nvCxnSpPr>
      <xdr:spPr>
        <a:xfrm flipV="1">
          <a:off x="1130300" y="1351053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83048</xdr:rowOff>
    </xdr:from>
    <xdr:to>
      <xdr:col>24</xdr:col>
      <xdr:colOff>114300</xdr:colOff>
      <xdr:row>79</xdr:row>
      <xdr:rowOff>13198</xdr:rowOff>
    </xdr:to>
    <xdr:sp macro="" textlink="">
      <xdr:nvSpPr>
        <xdr:cNvPr id="189" name="楕円 188"/>
        <xdr:cNvSpPr/>
      </xdr:nvSpPr>
      <xdr:spPr>
        <a:xfrm>
          <a:off x="4584700" y="13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169425</xdr:rowOff>
    </xdr:from>
    <xdr:ext cx="378565" cy="259045"/>
    <xdr:sp macro="" textlink="">
      <xdr:nvSpPr>
        <xdr:cNvPr id="190" name="維持補修費該当値テキスト"/>
        <xdr:cNvSpPr txBox="1"/>
      </xdr:nvSpPr>
      <xdr:spPr>
        <a:xfrm>
          <a:off x="4686300" y="1337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81218</xdr:rowOff>
    </xdr:from>
    <xdr:to>
      <xdr:col>20</xdr:col>
      <xdr:colOff>38100</xdr:colOff>
      <xdr:row>79</xdr:row>
      <xdr:rowOff>11368</xdr:rowOff>
    </xdr:to>
    <xdr:sp macro="" textlink="">
      <xdr:nvSpPr>
        <xdr:cNvPr id="191" name="楕円 190"/>
        <xdr:cNvSpPr/>
      </xdr:nvSpPr>
      <xdr:spPr>
        <a:xfrm>
          <a:off x="3746500" y="13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2495</xdr:rowOff>
    </xdr:from>
    <xdr:ext cx="378565" cy="259045"/>
    <xdr:sp macro="" textlink="">
      <xdr:nvSpPr>
        <xdr:cNvPr id="192" name="テキスト ボックス 191"/>
        <xdr:cNvSpPr txBox="1"/>
      </xdr:nvSpPr>
      <xdr:spPr>
        <a:xfrm>
          <a:off x="3608017" y="1354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84465</xdr:rowOff>
    </xdr:from>
    <xdr:to>
      <xdr:col>15</xdr:col>
      <xdr:colOff>101600</xdr:colOff>
      <xdr:row>79</xdr:row>
      <xdr:rowOff>14615</xdr:rowOff>
    </xdr:to>
    <xdr:sp macro="" textlink="">
      <xdr:nvSpPr>
        <xdr:cNvPr id="193" name="楕円 192"/>
        <xdr:cNvSpPr/>
      </xdr:nvSpPr>
      <xdr:spPr>
        <a:xfrm>
          <a:off x="2857500" y="134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5742</xdr:rowOff>
    </xdr:from>
    <xdr:ext cx="378565" cy="259045"/>
    <xdr:sp macro="" textlink="">
      <xdr:nvSpPr>
        <xdr:cNvPr id="194" name="テキスト ボックス 193"/>
        <xdr:cNvSpPr txBox="1"/>
      </xdr:nvSpPr>
      <xdr:spPr>
        <a:xfrm>
          <a:off x="2719017" y="13550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86637</xdr:rowOff>
    </xdr:from>
    <xdr:to>
      <xdr:col>10</xdr:col>
      <xdr:colOff>165100</xdr:colOff>
      <xdr:row>79</xdr:row>
      <xdr:rowOff>16787</xdr:rowOff>
    </xdr:to>
    <xdr:sp macro="" textlink="">
      <xdr:nvSpPr>
        <xdr:cNvPr id="195" name="楕円 194"/>
        <xdr:cNvSpPr/>
      </xdr:nvSpPr>
      <xdr:spPr>
        <a:xfrm>
          <a:off x="1968500" y="13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7914</xdr:rowOff>
    </xdr:from>
    <xdr:ext cx="313932" cy="259045"/>
    <xdr:sp macro="" textlink="">
      <xdr:nvSpPr>
        <xdr:cNvPr id="196" name="テキスト ボックス 195"/>
        <xdr:cNvSpPr txBox="1"/>
      </xdr:nvSpPr>
      <xdr:spPr>
        <a:xfrm>
          <a:off x="1862333" y="13552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86911</xdr:rowOff>
    </xdr:from>
    <xdr:to>
      <xdr:col>6</xdr:col>
      <xdr:colOff>38100</xdr:colOff>
      <xdr:row>79</xdr:row>
      <xdr:rowOff>17061</xdr:rowOff>
    </xdr:to>
    <xdr:sp macro="" textlink="">
      <xdr:nvSpPr>
        <xdr:cNvPr id="197" name="楕円 196"/>
        <xdr:cNvSpPr/>
      </xdr:nvSpPr>
      <xdr:spPr>
        <a:xfrm>
          <a:off x="1079500" y="134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8188</xdr:rowOff>
    </xdr:from>
    <xdr:ext cx="313932" cy="259045"/>
    <xdr:sp macro="" textlink="">
      <xdr:nvSpPr>
        <xdr:cNvPr id="198" name="テキスト ボックス 197"/>
        <xdr:cNvSpPr txBox="1"/>
      </xdr:nvSpPr>
      <xdr:spPr>
        <a:xfrm>
          <a:off x="973333" y="13552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4905</xdr:rowOff>
    </xdr:from>
    <xdr:to>
      <xdr:col>24</xdr:col>
      <xdr:colOff>63500</xdr:colOff>
      <xdr:row>98</xdr:row>
      <xdr:rowOff>29077</xdr:rowOff>
    </xdr:to>
    <xdr:cxnSp macro="">
      <xdr:nvCxnSpPr>
        <xdr:cNvPr id="230" name="直線コネクタ 229"/>
        <xdr:cNvCxnSpPr/>
      </xdr:nvCxnSpPr>
      <xdr:spPr>
        <a:xfrm flipV="1">
          <a:off x="3797300" y="16807005"/>
          <a:ext cx="838200" cy="2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18202</xdr:rowOff>
    </xdr:from>
    <xdr:to>
      <xdr:col>19</xdr:col>
      <xdr:colOff>177800</xdr:colOff>
      <xdr:row>98</xdr:row>
      <xdr:rowOff>29077</xdr:rowOff>
    </xdr:to>
    <xdr:cxnSp macro="">
      <xdr:nvCxnSpPr>
        <xdr:cNvPr id="233" name="直線コネクタ 232"/>
        <xdr:cNvCxnSpPr/>
      </xdr:nvCxnSpPr>
      <xdr:spPr>
        <a:xfrm>
          <a:off x="2908300" y="16820302"/>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18202</xdr:rowOff>
    </xdr:from>
    <xdr:to>
      <xdr:col>15</xdr:col>
      <xdr:colOff>50800</xdr:colOff>
      <xdr:row>98</xdr:row>
      <xdr:rowOff>115077</xdr:rowOff>
    </xdr:to>
    <xdr:cxnSp macro="">
      <xdr:nvCxnSpPr>
        <xdr:cNvPr id="236" name="直線コネクタ 235"/>
        <xdr:cNvCxnSpPr/>
      </xdr:nvCxnSpPr>
      <xdr:spPr>
        <a:xfrm flipV="1">
          <a:off x="2019300" y="16820302"/>
          <a:ext cx="889000" cy="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115077</xdr:rowOff>
    </xdr:from>
    <xdr:to>
      <xdr:col>10</xdr:col>
      <xdr:colOff>114300</xdr:colOff>
      <xdr:row>98</xdr:row>
      <xdr:rowOff>151777</xdr:rowOff>
    </xdr:to>
    <xdr:cxnSp macro="">
      <xdr:nvCxnSpPr>
        <xdr:cNvPr id="239" name="直線コネクタ 238"/>
        <xdr:cNvCxnSpPr/>
      </xdr:nvCxnSpPr>
      <xdr:spPr>
        <a:xfrm flipV="1">
          <a:off x="1130300" y="16917177"/>
          <a:ext cx="889000" cy="3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48254</xdr:rowOff>
    </xdr:from>
    <xdr:to>
      <xdr:col>10</xdr:col>
      <xdr:colOff>165100</xdr:colOff>
      <xdr:row>97</xdr:row>
      <xdr:rowOff>149854</xdr:rowOff>
    </xdr:to>
    <xdr:sp macro="" textlink="">
      <xdr:nvSpPr>
        <xdr:cNvPr id="240" name="フローチャート: 判断 239"/>
        <xdr:cNvSpPr/>
      </xdr:nvSpPr>
      <xdr:spPr>
        <a:xfrm>
          <a:off x="1968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166381</xdr:rowOff>
    </xdr:from>
    <xdr:ext cx="599010" cy="259045"/>
    <xdr:sp macro="" textlink="">
      <xdr:nvSpPr>
        <xdr:cNvPr id="241" name="テキスト ボックス 240"/>
        <xdr:cNvSpPr txBox="1"/>
      </xdr:nvSpPr>
      <xdr:spPr>
        <a:xfrm>
          <a:off x="1719795" y="1645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47837</xdr:rowOff>
    </xdr:from>
    <xdr:to>
      <xdr:col>6</xdr:col>
      <xdr:colOff>38100</xdr:colOff>
      <xdr:row>97</xdr:row>
      <xdr:rowOff>149437</xdr:rowOff>
    </xdr:to>
    <xdr:sp macro="" textlink="">
      <xdr:nvSpPr>
        <xdr:cNvPr id="242" name="フローチャート: 判断 241"/>
        <xdr:cNvSpPr/>
      </xdr:nvSpPr>
      <xdr:spPr>
        <a:xfrm>
          <a:off x="1079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165964</xdr:rowOff>
    </xdr:from>
    <xdr:ext cx="599010" cy="259045"/>
    <xdr:sp macro="" textlink="">
      <xdr:nvSpPr>
        <xdr:cNvPr id="243" name="テキスト ボックス 242"/>
        <xdr:cNvSpPr txBox="1"/>
      </xdr:nvSpPr>
      <xdr:spPr>
        <a:xfrm>
          <a:off x="830795" y="164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125555</xdr:rowOff>
    </xdr:from>
    <xdr:to>
      <xdr:col>24</xdr:col>
      <xdr:colOff>114300</xdr:colOff>
      <xdr:row>98</xdr:row>
      <xdr:rowOff>55705</xdr:rowOff>
    </xdr:to>
    <xdr:sp macro="" textlink="">
      <xdr:nvSpPr>
        <xdr:cNvPr id="249" name="楕円 248"/>
        <xdr:cNvSpPr/>
      </xdr:nvSpPr>
      <xdr:spPr>
        <a:xfrm>
          <a:off x="4584700" y="167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40482</xdr:rowOff>
    </xdr:from>
    <xdr:ext cx="534377" cy="259045"/>
    <xdr:sp macro="" textlink="">
      <xdr:nvSpPr>
        <xdr:cNvPr id="250" name="扶助費該当値テキスト"/>
        <xdr:cNvSpPr txBox="1"/>
      </xdr:nvSpPr>
      <xdr:spPr>
        <a:xfrm>
          <a:off x="4686300" y="1667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149727</xdr:rowOff>
    </xdr:from>
    <xdr:to>
      <xdr:col>20</xdr:col>
      <xdr:colOff>38100</xdr:colOff>
      <xdr:row>98</xdr:row>
      <xdr:rowOff>79877</xdr:rowOff>
    </xdr:to>
    <xdr:sp macro="" textlink="">
      <xdr:nvSpPr>
        <xdr:cNvPr id="251" name="楕円 250"/>
        <xdr:cNvSpPr/>
      </xdr:nvSpPr>
      <xdr:spPr>
        <a:xfrm>
          <a:off x="3746500" y="167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71004</xdr:rowOff>
    </xdr:from>
    <xdr:ext cx="534377" cy="259045"/>
    <xdr:sp macro="" textlink="">
      <xdr:nvSpPr>
        <xdr:cNvPr id="252" name="テキスト ボックス 251"/>
        <xdr:cNvSpPr txBox="1"/>
      </xdr:nvSpPr>
      <xdr:spPr>
        <a:xfrm>
          <a:off x="3530111" y="1687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138852</xdr:rowOff>
    </xdr:from>
    <xdr:to>
      <xdr:col>15</xdr:col>
      <xdr:colOff>101600</xdr:colOff>
      <xdr:row>98</xdr:row>
      <xdr:rowOff>69002</xdr:rowOff>
    </xdr:to>
    <xdr:sp macro="" textlink="">
      <xdr:nvSpPr>
        <xdr:cNvPr id="253" name="楕円 252"/>
        <xdr:cNvSpPr/>
      </xdr:nvSpPr>
      <xdr:spPr>
        <a:xfrm>
          <a:off x="2857500" y="167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60129</xdr:rowOff>
    </xdr:from>
    <xdr:ext cx="534377" cy="259045"/>
    <xdr:sp macro="" textlink="">
      <xdr:nvSpPr>
        <xdr:cNvPr id="254" name="テキスト ボックス 253"/>
        <xdr:cNvSpPr txBox="1"/>
      </xdr:nvSpPr>
      <xdr:spPr>
        <a:xfrm>
          <a:off x="2641111" y="168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64277</xdr:rowOff>
    </xdr:from>
    <xdr:to>
      <xdr:col>10</xdr:col>
      <xdr:colOff>165100</xdr:colOff>
      <xdr:row>98</xdr:row>
      <xdr:rowOff>165877</xdr:rowOff>
    </xdr:to>
    <xdr:sp macro="" textlink="">
      <xdr:nvSpPr>
        <xdr:cNvPr id="255" name="楕円 254"/>
        <xdr:cNvSpPr/>
      </xdr:nvSpPr>
      <xdr:spPr>
        <a:xfrm>
          <a:off x="1968500" y="1686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157004</xdr:rowOff>
    </xdr:from>
    <xdr:ext cx="534377" cy="259045"/>
    <xdr:sp macro="" textlink="">
      <xdr:nvSpPr>
        <xdr:cNvPr id="256" name="テキスト ボックス 255"/>
        <xdr:cNvSpPr txBox="1"/>
      </xdr:nvSpPr>
      <xdr:spPr>
        <a:xfrm>
          <a:off x="1752111" y="169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100977</xdr:rowOff>
    </xdr:from>
    <xdr:to>
      <xdr:col>6</xdr:col>
      <xdr:colOff>38100</xdr:colOff>
      <xdr:row>99</xdr:row>
      <xdr:rowOff>31127</xdr:rowOff>
    </xdr:to>
    <xdr:sp macro="" textlink="">
      <xdr:nvSpPr>
        <xdr:cNvPr id="257" name="楕円 256"/>
        <xdr:cNvSpPr/>
      </xdr:nvSpPr>
      <xdr:spPr>
        <a:xfrm>
          <a:off x="1079500" y="169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22254</xdr:rowOff>
    </xdr:from>
    <xdr:ext cx="534377" cy="259045"/>
    <xdr:sp macro="" textlink="">
      <xdr:nvSpPr>
        <xdr:cNvPr id="258" name="テキスト ボックス 257"/>
        <xdr:cNvSpPr txBox="1"/>
      </xdr:nvSpPr>
      <xdr:spPr>
        <a:xfrm>
          <a:off x="863111" y="169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165844</xdr:rowOff>
    </xdr:from>
    <xdr:to>
      <xdr:col>55</xdr:col>
      <xdr:colOff>0</xdr:colOff>
      <xdr:row>37</xdr:row>
      <xdr:rowOff>170264</xdr:rowOff>
    </xdr:to>
    <xdr:cxnSp macro="">
      <xdr:nvCxnSpPr>
        <xdr:cNvPr id="287" name="直線コネクタ 286"/>
        <xdr:cNvCxnSpPr/>
      </xdr:nvCxnSpPr>
      <xdr:spPr>
        <a:xfrm flipV="1">
          <a:off x="9639300" y="6509494"/>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170264</xdr:rowOff>
    </xdr:from>
    <xdr:to>
      <xdr:col>50</xdr:col>
      <xdr:colOff>114300</xdr:colOff>
      <xdr:row>38</xdr:row>
      <xdr:rowOff>4757</xdr:rowOff>
    </xdr:to>
    <xdr:cxnSp macro="">
      <xdr:nvCxnSpPr>
        <xdr:cNvPr id="290" name="直線コネクタ 289"/>
        <xdr:cNvCxnSpPr/>
      </xdr:nvCxnSpPr>
      <xdr:spPr>
        <a:xfrm flipV="1">
          <a:off x="8750300" y="651391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121541</xdr:rowOff>
    </xdr:from>
    <xdr:to>
      <xdr:col>45</xdr:col>
      <xdr:colOff>177800</xdr:colOff>
      <xdr:row>38</xdr:row>
      <xdr:rowOff>4757</xdr:rowOff>
    </xdr:to>
    <xdr:cxnSp macro="">
      <xdr:nvCxnSpPr>
        <xdr:cNvPr id="293" name="直線コネクタ 292"/>
        <xdr:cNvCxnSpPr/>
      </xdr:nvCxnSpPr>
      <xdr:spPr>
        <a:xfrm>
          <a:off x="7861300" y="6122291"/>
          <a:ext cx="889000" cy="39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121541</xdr:rowOff>
    </xdr:from>
    <xdr:to>
      <xdr:col>41</xdr:col>
      <xdr:colOff>50800</xdr:colOff>
      <xdr:row>38</xdr:row>
      <xdr:rowOff>44934</xdr:rowOff>
    </xdr:to>
    <xdr:cxnSp macro="">
      <xdr:nvCxnSpPr>
        <xdr:cNvPr id="296" name="直線コネクタ 295"/>
        <xdr:cNvCxnSpPr/>
      </xdr:nvCxnSpPr>
      <xdr:spPr>
        <a:xfrm flipV="1">
          <a:off x="6972300" y="6122291"/>
          <a:ext cx="889000" cy="4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7" name="フローチャート: 判断 296"/>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8" name="テキスト ボックス 297"/>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9" name="フローチャート: 判断 298"/>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0" name="テキスト ボックス 299"/>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115044</xdr:rowOff>
    </xdr:from>
    <xdr:to>
      <xdr:col>55</xdr:col>
      <xdr:colOff>50800</xdr:colOff>
      <xdr:row>38</xdr:row>
      <xdr:rowOff>45194</xdr:rowOff>
    </xdr:to>
    <xdr:sp macro="" textlink="">
      <xdr:nvSpPr>
        <xdr:cNvPr id="306" name="楕円 305"/>
        <xdr:cNvSpPr/>
      </xdr:nvSpPr>
      <xdr:spPr>
        <a:xfrm>
          <a:off x="10426700" y="645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29971</xdr:rowOff>
    </xdr:from>
    <xdr:ext cx="534377" cy="259045"/>
    <xdr:sp macro="" textlink="">
      <xdr:nvSpPr>
        <xdr:cNvPr id="307" name="補助費等該当値テキスト"/>
        <xdr:cNvSpPr txBox="1"/>
      </xdr:nvSpPr>
      <xdr:spPr>
        <a:xfrm>
          <a:off x="10528300" y="63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119464</xdr:rowOff>
    </xdr:from>
    <xdr:to>
      <xdr:col>50</xdr:col>
      <xdr:colOff>165100</xdr:colOff>
      <xdr:row>38</xdr:row>
      <xdr:rowOff>49614</xdr:rowOff>
    </xdr:to>
    <xdr:sp macro="" textlink="">
      <xdr:nvSpPr>
        <xdr:cNvPr id="308" name="楕円 307"/>
        <xdr:cNvSpPr/>
      </xdr:nvSpPr>
      <xdr:spPr>
        <a:xfrm>
          <a:off x="9588500" y="64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40741</xdr:rowOff>
    </xdr:from>
    <xdr:ext cx="534377" cy="259045"/>
    <xdr:sp macro="" textlink="">
      <xdr:nvSpPr>
        <xdr:cNvPr id="309" name="テキスト ボックス 308"/>
        <xdr:cNvSpPr txBox="1"/>
      </xdr:nvSpPr>
      <xdr:spPr>
        <a:xfrm>
          <a:off x="9372111" y="655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125407</xdr:rowOff>
    </xdr:from>
    <xdr:to>
      <xdr:col>46</xdr:col>
      <xdr:colOff>38100</xdr:colOff>
      <xdr:row>38</xdr:row>
      <xdr:rowOff>55558</xdr:rowOff>
    </xdr:to>
    <xdr:sp macro="" textlink="">
      <xdr:nvSpPr>
        <xdr:cNvPr id="310" name="楕円 309"/>
        <xdr:cNvSpPr/>
      </xdr:nvSpPr>
      <xdr:spPr>
        <a:xfrm>
          <a:off x="8699500" y="6469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46684</xdr:rowOff>
    </xdr:from>
    <xdr:ext cx="534377" cy="259045"/>
    <xdr:sp macro="" textlink="">
      <xdr:nvSpPr>
        <xdr:cNvPr id="311" name="テキスト ボックス 310"/>
        <xdr:cNvSpPr txBox="1"/>
      </xdr:nvSpPr>
      <xdr:spPr>
        <a:xfrm>
          <a:off x="8483111" y="65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70741</xdr:rowOff>
    </xdr:from>
    <xdr:to>
      <xdr:col>41</xdr:col>
      <xdr:colOff>101600</xdr:colOff>
      <xdr:row>36</xdr:row>
      <xdr:rowOff>891</xdr:rowOff>
    </xdr:to>
    <xdr:sp macro="" textlink="">
      <xdr:nvSpPr>
        <xdr:cNvPr id="312" name="楕円 311"/>
        <xdr:cNvSpPr/>
      </xdr:nvSpPr>
      <xdr:spPr>
        <a:xfrm>
          <a:off x="7810500" y="60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163468</xdr:rowOff>
    </xdr:from>
    <xdr:ext cx="599010" cy="259045"/>
    <xdr:sp macro="" textlink="">
      <xdr:nvSpPr>
        <xdr:cNvPr id="313" name="テキスト ボックス 312"/>
        <xdr:cNvSpPr txBox="1"/>
      </xdr:nvSpPr>
      <xdr:spPr>
        <a:xfrm>
          <a:off x="7561795" y="616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165584</xdr:rowOff>
    </xdr:from>
    <xdr:to>
      <xdr:col>36</xdr:col>
      <xdr:colOff>165100</xdr:colOff>
      <xdr:row>38</xdr:row>
      <xdr:rowOff>95734</xdr:rowOff>
    </xdr:to>
    <xdr:sp macro="" textlink="">
      <xdr:nvSpPr>
        <xdr:cNvPr id="314" name="楕円 313"/>
        <xdr:cNvSpPr/>
      </xdr:nvSpPr>
      <xdr:spPr>
        <a:xfrm>
          <a:off x="6921500" y="65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86861</xdr:rowOff>
    </xdr:from>
    <xdr:ext cx="534377" cy="259045"/>
    <xdr:sp macro="" textlink="">
      <xdr:nvSpPr>
        <xdr:cNvPr id="315" name="テキスト ボックス 314"/>
        <xdr:cNvSpPr txBox="1"/>
      </xdr:nvSpPr>
      <xdr:spPr>
        <a:xfrm>
          <a:off x="6705111" y="66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151627</xdr:rowOff>
    </xdr:from>
    <xdr:to>
      <xdr:col>55</xdr:col>
      <xdr:colOff>0</xdr:colOff>
      <xdr:row>57</xdr:row>
      <xdr:rowOff>159177</xdr:rowOff>
    </xdr:to>
    <xdr:cxnSp macro="">
      <xdr:nvCxnSpPr>
        <xdr:cNvPr id="340" name="直線コネクタ 339"/>
        <xdr:cNvCxnSpPr/>
      </xdr:nvCxnSpPr>
      <xdr:spPr>
        <a:xfrm>
          <a:off x="9639300" y="9924277"/>
          <a:ext cx="838200" cy="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146986</xdr:rowOff>
    </xdr:from>
    <xdr:to>
      <xdr:col>50</xdr:col>
      <xdr:colOff>114300</xdr:colOff>
      <xdr:row>57</xdr:row>
      <xdr:rowOff>151627</xdr:rowOff>
    </xdr:to>
    <xdr:cxnSp macro="">
      <xdr:nvCxnSpPr>
        <xdr:cNvPr id="343" name="直線コネクタ 342"/>
        <xdr:cNvCxnSpPr/>
      </xdr:nvCxnSpPr>
      <xdr:spPr>
        <a:xfrm>
          <a:off x="8750300" y="9919636"/>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80938</xdr:rowOff>
    </xdr:from>
    <xdr:to>
      <xdr:col>45</xdr:col>
      <xdr:colOff>177800</xdr:colOff>
      <xdr:row>57</xdr:row>
      <xdr:rowOff>146986</xdr:rowOff>
    </xdr:to>
    <xdr:cxnSp macro="">
      <xdr:nvCxnSpPr>
        <xdr:cNvPr id="346" name="直線コネクタ 345"/>
        <xdr:cNvCxnSpPr/>
      </xdr:nvCxnSpPr>
      <xdr:spPr>
        <a:xfrm>
          <a:off x="7861300" y="9853588"/>
          <a:ext cx="889000" cy="6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29646</xdr:rowOff>
    </xdr:from>
    <xdr:to>
      <xdr:col>41</xdr:col>
      <xdr:colOff>50800</xdr:colOff>
      <xdr:row>57</xdr:row>
      <xdr:rowOff>80938</xdr:rowOff>
    </xdr:to>
    <xdr:cxnSp macro="">
      <xdr:nvCxnSpPr>
        <xdr:cNvPr id="349" name="直線コネクタ 348"/>
        <xdr:cNvCxnSpPr/>
      </xdr:nvCxnSpPr>
      <xdr:spPr>
        <a:xfrm>
          <a:off x="6972300" y="9802296"/>
          <a:ext cx="889000" cy="5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50" name="フローチャート: 判断 349"/>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51" name="テキスト ボックス 350"/>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52" name="フローチャート: 判断 351"/>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53" name="テキスト ボックス 352"/>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108377</xdr:rowOff>
    </xdr:from>
    <xdr:to>
      <xdr:col>55</xdr:col>
      <xdr:colOff>50800</xdr:colOff>
      <xdr:row>58</xdr:row>
      <xdr:rowOff>38527</xdr:rowOff>
    </xdr:to>
    <xdr:sp macro="" textlink="">
      <xdr:nvSpPr>
        <xdr:cNvPr id="359" name="楕円 358"/>
        <xdr:cNvSpPr/>
      </xdr:nvSpPr>
      <xdr:spPr>
        <a:xfrm>
          <a:off x="10426700" y="98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23304</xdr:rowOff>
    </xdr:from>
    <xdr:ext cx="469744" cy="259045"/>
    <xdr:sp macro="" textlink="">
      <xdr:nvSpPr>
        <xdr:cNvPr id="360" name="普通建設事業費該当値テキスト"/>
        <xdr:cNvSpPr txBox="1"/>
      </xdr:nvSpPr>
      <xdr:spPr>
        <a:xfrm>
          <a:off x="10528300" y="97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100827</xdr:rowOff>
    </xdr:from>
    <xdr:to>
      <xdr:col>50</xdr:col>
      <xdr:colOff>165100</xdr:colOff>
      <xdr:row>58</xdr:row>
      <xdr:rowOff>30977</xdr:rowOff>
    </xdr:to>
    <xdr:sp macro="" textlink="">
      <xdr:nvSpPr>
        <xdr:cNvPr id="361" name="楕円 360"/>
        <xdr:cNvSpPr/>
      </xdr:nvSpPr>
      <xdr:spPr>
        <a:xfrm>
          <a:off x="9588500" y="987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22104</xdr:rowOff>
    </xdr:from>
    <xdr:ext cx="469744" cy="259045"/>
    <xdr:sp macro="" textlink="">
      <xdr:nvSpPr>
        <xdr:cNvPr id="362" name="テキスト ボックス 361"/>
        <xdr:cNvSpPr txBox="1"/>
      </xdr:nvSpPr>
      <xdr:spPr>
        <a:xfrm>
          <a:off x="9404428" y="996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96186</xdr:rowOff>
    </xdr:from>
    <xdr:to>
      <xdr:col>46</xdr:col>
      <xdr:colOff>38100</xdr:colOff>
      <xdr:row>58</xdr:row>
      <xdr:rowOff>26336</xdr:rowOff>
    </xdr:to>
    <xdr:sp macro="" textlink="">
      <xdr:nvSpPr>
        <xdr:cNvPr id="363" name="楕円 362"/>
        <xdr:cNvSpPr/>
      </xdr:nvSpPr>
      <xdr:spPr>
        <a:xfrm>
          <a:off x="8699500" y="98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17463</xdr:rowOff>
    </xdr:from>
    <xdr:ext cx="469744" cy="259045"/>
    <xdr:sp macro="" textlink="">
      <xdr:nvSpPr>
        <xdr:cNvPr id="364" name="テキスト ボックス 363"/>
        <xdr:cNvSpPr txBox="1"/>
      </xdr:nvSpPr>
      <xdr:spPr>
        <a:xfrm>
          <a:off x="8515428" y="996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30138</xdr:rowOff>
    </xdr:from>
    <xdr:to>
      <xdr:col>41</xdr:col>
      <xdr:colOff>101600</xdr:colOff>
      <xdr:row>57</xdr:row>
      <xdr:rowOff>131738</xdr:rowOff>
    </xdr:to>
    <xdr:sp macro="" textlink="">
      <xdr:nvSpPr>
        <xdr:cNvPr id="365" name="楕円 364"/>
        <xdr:cNvSpPr/>
      </xdr:nvSpPr>
      <xdr:spPr>
        <a:xfrm>
          <a:off x="7810500" y="9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122865</xdr:rowOff>
    </xdr:from>
    <xdr:ext cx="534377" cy="259045"/>
    <xdr:sp macro="" textlink="">
      <xdr:nvSpPr>
        <xdr:cNvPr id="366" name="テキスト ボックス 365"/>
        <xdr:cNvSpPr txBox="1"/>
      </xdr:nvSpPr>
      <xdr:spPr>
        <a:xfrm>
          <a:off x="7594111" y="98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150296</xdr:rowOff>
    </xdr:from>
    <xdr:to>
      <xdr:col>36</xdr:col>
      <xdr:colOff>165100</xdr:colOff>
      <xdr:row>57</xdr:row>
      <xdr:rowOff>80446</xdr:rowOff>
    </xdr:to>
    <xdr:sp macro="" textlink="">
      <xdr:nvSpPr>
        <xdr:cNvPr id="367" name="楕円 366"/>
        <xdr:cNvSpPr/>
      </xdr:nvSpPr>
      <xdr:spPr>
        <a:xfrm>
          <a:off x="6921500" y="97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71573</xdr:rowOff>
    </xdr:from>
    <xdr:ext cx="534377" cy="259045"/>
    <xdr:sp macro="" textlink="">
      <xdr:nvSpPr>
        <xdr:cNvPr id="368" name="テキスト ボックス 367"/>
        <xdr:cNvSpPr txBox="1"/>
      </xdr:nvSpPr>
      <xdr:spPr>
        <a:xfrm>
          <a:off x="6705111" y="984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15317</xdr:rowOff>
    </xdr:from>
    <xdr:to>
      <xdr:col>55</xdr:col>
      <xdr:colOff>0</xdr:colOff>
      <xdr:row>79</xdr:row>
      <xdr:rowOff>23330</xdr:rowOff>
    </xdr:to>
    <xdr:cxnSp macro="">
      <xdr:nvCxnSpPr>
        <xdr:cNvPr id="397" name="直線コネクタ 396"/>
        <xdr:cNvCxnSpPr/>
      </xdr:nvCxnSpPr>
      <xdr:spPr>
        <a:xfrm>
          <a:off x="9639300" y="13559867"/>
          <a:ext cx="8382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12915</xdr:rowOff>
    </xdr:from>
    <xdr:to>
      <xdr:col>50</xdr:col>
      <xdr:colOff>114300</xdr:colOff>
      <xdr:row>79</xdr:row>
      <xdr:rowOff>15317</xdr:rowOff>
    </xdr:to>
    <xdr:cxnSp macro="">
      <xdr:nvCxnSpPr>
        <xdr:cNvPr id="400" name="直線コネクタ 399"/>
        <xdr:cNvCxnSpPr/>
      </xdr:nvCxnSpPr>
      <xdr:spPr>
        <a:xfrm>
          <a:off x="8750300" y="13557465"/>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2260</xdr:rowOff>
    </xdr:from>
    <xdr:to>
      <xdr:col>45</xdr:col>
      <xdr:colOff>177800</xdr:colOff>
      <xdr:row>79</xdr:row>
      <xdr:rowOff>12915</xdr:rowOff>
    </xdr:to>
    <xdr:cxnSp macro="">
      <xdr:nvCxnSpPr>
        <xdr:cNvPr id="403" name="直線コネクタ 402"/>
        <xdr:cNvCxnSpPr/>
      </xdr:nvCxnSpPr>
      <xdr:spPr>
        <a:xfrm>
          <a:off x="7861300" y="13546810"/>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66611</xdr:rowOff>
    </xdr:from>
    <xdr:to>
      <xdr:col>41</xdr:col>
      <xdr:colOff>50800</xdr:colOff>
      <xdr:row>79</xdr:row>
      <xdr:rowOff>2260</xdr:rowOff>
    </xdr:to>
    <xdr:cxnSp macro="">
      <xdr:nvCxnSpPr>
        <xdr:cNvPr id="406" name="直線コネクタ 405"/>
        <xdr:cNvCxnSpPr/>
      </xdr:nvCxnSpPr>
      <xdr:spPr>
        <a:xfrm>
          <a:off x="6972300" y="13439711"/>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7" name="フローチャート: 判断 406"/>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08" name="テキスト ボックス 407"/>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9" name="フローチャート: 判断 408"/>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0" name="テキスト ボックス 409"/>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143980</xdr:rowOff>
    </xdr:from>
    <xdr:to>
      <xdr:col>55</xdr:col>
      <xdr:colOff>50800</xdr:colOff>
      <xdr:row>79</xdr:row>
      <xdr:rowOff>74130</xdr:rowOff>
    </xdr:to>
    <xdr:sp macro="" textlink="">
      <xdr:nvSpPr>
        <xdr:cNvPr id="416" name="楕円 415"/>
        <xdr:cNvSpPr/>
      </xdr:nvSpPr>
      <xdr:spPr>
        <a:xfrm>
          <a:off x="10426700" y="135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58907</xdr:rowOff>
    </xdr:from>
    <xdr:ext cx="469744" cy="259045"/>
    <xdr:sp macro="" textlink="">
      <xdr:nvSpPr>
        <xdr:cNvPr id="417" name="普通建設事業費 （ うち新規整備　）該当値テキスト"/>
        <xdr:cNvSpPr txBox="1"/>
      </xdr:nvSpPr>
      <xdr:spPr>
        <a:xfrm>
          <a:off x="10528300" y="134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135967</xdr:rowOff>
    </xdr:from>
    <xdr:to>
      <xdr:col>50</xdr:col>
      <xdr:colOff>165100</xdr:colOff>
      <xdr:row>79</xdr:row>
      <xdr:rowOff>66117</xdr:rowOff>
    </xdr:to>
    <xdr:sp macro="" textlink="">
      <xdr:nvSpPr>
        <xdr:cNvPr id="418" name="楕円 417"/>
        <xdr:cNvSpPr/>
      </xdr:nvSpPr>
      <xdr:spPr>
        <a:xfrm>
          <a:off x="9588500" y="135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57244</xdr:rowOff>
    </xdr:from>
    <xdr:ext cx="469744" cy="259045"/>
    <xdr:sp macro="" textlink="">
      <xdr:nvSpPr>
        <xdr:cNvPr id="419" name="テキスト ボックス 418"/>
        <xdr:cNvSpPr txBox="1"/>
      </xdr:nvSpPr>
      <xdr:spPr>
        <a:xfrm>
          <a:off x="9404428" y="136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133565</xdr:rowOff>
    </xdr:from>
    <xdr:to>
      <xdr:col>46</xdr:col>
      <xdr:colOff>38100</xdr:colOff>
      <xdr:row>79</xdr:row>
      <xdr:rowOff>63715</xdr:rowOff>
    </xdr:to>
    <xdr:sp macro="" textlink="">
      <xdr:nvSpPr>
        <xdr:cNvPr id="420" name="楕円 419"/>
        <xdr:cNvSpPr/>
      </xdr:nvSpPr>
      <xdr:spPr>
        <a:xfrm>
          <a:off x="8699500" y="135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54842</xdr:rowOff>
    </xdr:from>
    <xdr:ext cx="469744" cy="259045"/>
    <xdr:sp macro="" textlink="">
      <xdr:nvSpPr>
        <xdr:cNvPr id="421" name="テキスト ボックス 420"/>
        <xdr:cNvSpPr txBox="1"/>
      </xdr:nvSpPr>
      <xdr:spPr>
        <a:xfrm>
          <a:off x="8515428" y="1359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122910</xdr:rowOff>
    </xdr:from>
    <xdr:to>
      <xdr:col>41</xdr:col>
      <xdr:colOff>101600</xdr:colOff>
      <xdr:row>79</xdr:row>
      <xdr:rowOff>53060</xdr:rowOff>
    </xdr:to>
    <xdr:sp macro="" textlink="">
      <xdr:nvSpPr>
        <xdr:cNvPr id="422" name="楕円 421"/>
        <xdr:cNvSpPr/>
      </xdr:nvSpPr>
      <xdr:spPr>
        <a:xfrm>
          <a:off x="7810500" y="134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44187</xdr:rowOff>
    </xdr:from>
    <xdr:ext cx="469744" cy="259045"/>
    <xdr:sp macro="" textlink="">
      <xdr:nvSpPr>
        <xdr:cNvPr id="423" name="テキスト ボックス 422"/>
        <xdr:cNvSpPr txBox="1"/>
      </xdr:nvSpPr>
      <xdr:spPr>
        <a:xfrm>
          <a:off x="7626428" y="135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15811</xdr:rowOff>
    </xdr:from>
    <xdr:to>
      <xdr:col>36</xdr:col>
      <xdr:colOff>165100</xdr:colOff>
      <xdr:row>78</xdr:row>
      <xdr:rowOff>117411</xdr:rowOff>
    </xdr:to>
    <xdr:sp macro="" textlink="">
      <xdr:nvSpPr>
        <xdr:cNvPr id="424" name="楕円 423"/>
        <xdr:cNvSpPr/>
      </xdr:nvSpPr>
      <xdr:spPr>
        <a:xfrm>
          <a:off x="6921500" y="133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108538</xdr:rowOff>
    </xdr:from>
    <xdr:ext cx="534377" cy="259045"/>
    <xdr:sp macro="" textlink="">
      <xdr:nvSpPr>
        <xdr:cNvPr id="425" name="テキスト ボックス 424"/>
        <xdr:cNvSpPr txBox="1"/>
      </xdr:nvSpPr>
      <xdr:spPr>
        <a:xfrm>
          <a:off x="6705111" y="1348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103801</xdr:rowOff>
    </xdr:from>
    <xdr:to>
      <xdr:col>55</xdr:col>
      <xdr:colOff>0</xdr:colOff>
      <xdr:row>98</xdr:row>
      <xdr:rowOff>107055</xdr:rowOff>
    </xdr:to>
    <xdr:cxnSp macro="">
      <xdr:nvCxnSpPr>
        <xdr:cNvPr id="452" name="直線コネクタ 451"/>
        <xdr:cNvCxnSpPr/>
      </xdr:nvCxnSpPr>
      <xdr:spPr>
        <a:xfrm>
          <a:off x="9639300" y="16905901"/>
          <a:ext cx="8382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102439</xdr:rowOff>
    </xdr:from>
    <xdr:to>
      <xdr:col>50</xdr:col>
      <xdr:colOff>114300</xdr:colOff>
      <xdr:row>98</xdr:row>
      <xdr:rowOff>103801</xdr:rowOff>
    </xdr:to>
    <xdr:cxnSp macro="">
      <xdr:nvCxnSpPr>
        <xdr:cNvPr id="455" name="直線コネクタ 454"/>
        <xdr:cNvCxnSpPr/>
      </xdr:nvCxnSpPr>
      <xdr:spPr>
        <a:xfrm>
          <a:off x="8750300" y="16904539"/>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58767</xdr:rowOff>
    </xdr:from>
    <xdr:to>
      <xdr:col>45</xdr:col>
      <xdr:colOff>177800</xdr:colOff>
      <xdr:row>98</xdr:row>
      <xdr:rowOff>102439</xdr:rowOff>
    </xdr:to>
    <xdr:cxnSp macro="">
      <xdr:nvCxnSpPr>
        <xdr:cNvPr id="458" name="直線コネクタ 457"/>
        <xdr:cNvCxnSpPr/>
      </xdr:nvCxnSpPr>
      <xdr:spPr>
        <a:xfrm>
          <a:off x="7861300" y="16860867"/>
          <a:ext cx="889000" cy="4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22520</xdr:rowOff>
    </xdr:from>
    <xdr:to>
      <xdr:col>41</xdr:col>
      <xdr:colOff>50800</xdr:colOff>
      <xdr:row>98</xdr:row>
      <xdr:rowOff>58767</xdr:rowOff>
    </xdr:to>
    <xdr:cxnSp macro="">
      <xdr:nvCxnSpPr>
        <xdr:cNvPr id="461" name="直線コネクタ 460"/>
        <xdr:cNvCxnSpPr/>
      </xdr:nvCxnSpPr>
      <xdr:spPr>
        <a:xfrm>
          <a:off x="6972300" y="16824620"/>
          <a:ext cx="889000" cy="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62" name="フローチャート: 判断 461"/>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85155</xdr:rowOff>
    </xdr:from>
    <xdr:ext cx="534377" cy="259045"/>
    <xdr:sp macro="" textlink="">
      <xdr:nvSpPr>
        <xdr:cNvPr id="463" name="テキスト ボックス 462"/>
        <xdr:cNvSpPr txBox="1"/>
      </xdr:nvSpPr>
      <xdr:spPr>
        <a:xfrm>
          <a:off x="7594111" y="162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64" name="フローチャート: 判断 463"/>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70389</xdr:rowOff>
    </xdr:from>
    <xdr:ext cx="534377" cy="259045"/>
    <xdr:sp macro="" textlink="">
      <xdr:nvSpPr>
        <xdr:cNvPr id="465" name="テキスト ボックス 464"/>
        <xdr:cNvSpPr txBox="1"/>
      </xdr:nvSpPr>
      <xdr:spPr>
        <a:xfrm>
          <a:off x="6705111" y="16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56255</xdr:rowOff>
    </xdr:from>
    <xdr:to>
      <xdr:col>55</xdr:col>
      <xdr:colOff>50800</xdr:colOff>
      <xdr:row>98</xdr:row>
      <xdr:rowOff>157855</xdr:rowOff>
    </xdr:to>
    <xdr:sp macro="" textlink="">
      <xdr:nvSpPr>
        <xdr:cNvPr id="471" name="楕円 470"/>
        <xdr:cNvSpPr/>
      </xdr:nvSpPr>
      <xdr:spPr>
        <a:xfrm>
          <a:off x="10426700" y="168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142632</xdr:rowOff>
    </xdr:from>
    <xdr:ext cx="469744" cy="259045"/>
    <xdr:sp macro="" textlink="">
      <xdr:nvSpPr>
        <xdr:cNvPr id="472" name="普通建設事業費 （ うち更新整備　）該当値テキスト"/>
        <xdr:cNvSpPr txBox="1"/>
      </xdr:nvSpPr>
      <xdr:spPr>
        <a:xfrm>
          <a:off x="10528300" y="167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53001</xdr:rowOff>
    </xdr:from>
    <xdr:to>
      <xdr:col>50</xdr:col>
      <xdr:colOff>165100</xdr:colOff>
      <xdr:row>98</xdr:row>
      <xdr:rowOff>154601</xdr:rowOff>
    </xdr:to>
    <xdr:sp macro="" textlink="">
      <xdr:nvSpPr>
        <xdr:cNvPr id="473" name="楕円 472"/>
        <xdr:cNvSpPr/>
      </xdr:nvSpPr>
      <xdr:spPr>
        <a:xfrm>
          <a:off x="9588500" y="168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145728</xdr:rowOff>
    </xdr:from>
    <xdr:ext cx="469744" cy="259045"/>
    <xdr:sp macro="" textlink="">
      <xdr:nvSpPr>
        <xdr:cNvPr id="474" name="テキスト ボックス 473"/>
        <xdr:cNvSpPr txBox="1"/>
      </xdr:nvSpPr>
      <xdr:spPr>
        <a:xfrm>
          <a:off x="9404428" y="1694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51639</xdr:rowOff>
    </xdr:from>
    <xdr:to>
      <xdr:col>46</xdr:col>
      <xdr:colOff>38100</xdr:colOff>
      <xdr:row>98</xdr:row>
      <xdr:rowOff>153239</xdr:rowOff>
    </xdr:to>
    <xdr:sp macro="" textlink="">
      <xdr:nvSpPr>
        <xdr:cNvPr id="475" name="楕円 474"/>
        <xdr:cNvSpPr/>
      </xdr:nvSpPr>
      <xdr:spPr>
        <a:xfrm>
          <a:off x="8699500" y="168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144366</xdr:rowOff>
    </xdr:from>
    <xdr:ext cx="469744" cy="259045"/>
    <xdr:sp macro="" textlink="">
      <xdr:nvSpPr>
        <xdr:cNvPr id="476" name="テキスト ボックス 475"/>
        <xdr:cNvSpPr txBox="1"/>
      </xdr:nvSpPr>
      <xdr:spPr>
        <a:xfrm>
          <a:off x="8515428" y="1694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7967</xdr:rowOff>
    </xdr:from>
    <xdr:to>
      <xdr:col>41</xdr:col>
      <xdr:colOff>101600</xdr:colOff>
      <xdr:row>98</xdr:row>
      <xdr:rowOff>109567</xdr:rowOff>
    </xdr:to>
    <xdr:sp macro="" textlink="">
      <xdr:nvSpPr>
        <xdr:cNvPr id="477" name="楕円 476"/>
        <xdr:cNvSpPr/>
      </xdr:nvSpPr>
      <xdr:spPr>
        <a:xfrm>
          <a:off x="7810500" y="1681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100694</xdr:rowOff>
    </xdr:from>
    <xdr:ext cx="469744" cy="259045"/>
    <xdr:sp macro="" textlink="">
      <xdr:nvSpPr>
        <xdr:cNvPr id="478" name="テキスト ボックス 477"/>
        <xdr:cNvSpPr txBox="1"/>
      </xdr:nvSpPr>
      <xdr:spPr>
        <a:xfrm>
          <a:off x="7626428" y="1690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143170</xdr:rowOff>
    </xdr:from>
    <xdr:to>
      <xdr:col>36</xdr:col>
      <xdr:colOff>165100</xdr:colOff>
      <xdr:row>98</xdr:row>
      <xdr:rowOff>73320</xdr:rowOff>
    </xdr:to>
    <xdr:sp macro="" textlink="">
      <xdr:nvSpPr>
        <xdr:cNvPr id="479" name="楕円 478"/>
        <xdr:cNvSpPr/>
      </xdr:nvSpPr>
      <xdr:spPr>
        <a:xfrm>
          <a:off x="6921500" y="167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64447</xdr:rowOff>
    </xdr:from>
    <xdr:ext cx="534377" cy="259045"/>
    <xdr:sp macro="" textlink="">
      <xdr:nvSpPr>
        <xdr:cNvPr id="480" name="テキスト ボックス 479"/>
        <xdr:cNvSpPr txBox="1"/>
      </xdr:nvSpPr>
      <xdr:spPr>
        <a:xfrm>
          <a:off x="6705111" y="168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8979</xdr:rowOff>
    </xdr:from>
    <xdr:to>
      <xdr:col>85</xdr:col>
      <xdr:colOff>127000</xdr:colOff>
      <xdr:row>39</xdr:row>
      <xdr:rowOff>43574</xdr:rowOff>
    </xdr:to>
    <xdr:cxnSp macro="">
      <xdr:nvCxnSpPr>
        <xdr:cNvPr id="509" name="直線コネクタ 508"/>
        <xdr:cNvCxnSpPr/>
      </xdr:nvCxnSpPr>
      <xdr:spPr>
        <a:xfrm flipV="1">
          <a:off x="15481300" y="6695529"/>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43574</xdr:rowOff>
    </xdr:from>
    <xdr:to>
      <xdr:col>81</xdr:col>
      <xdr:colOff>50800</xdr:colOff>
      <xdr:row>39</xdr:row>
      <xdr:rowOff>44107</xdr:rowOff>
    </xdr:to>
    <xdr:cxnSp macro="">
      <xdr:nvCxnSpPr>
        <xdr:cNvPr id="512" name="直線コネクタ 511"/>
        <xdr:cNvCxnSpPr/>
      </xdr:nvCxnSpPr>
      <xdr:spPr>
        <a:xfrm flipV="1">
          <a:off x="14592300" y="673012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26391</xdr:rowOff>
    </xdr:from>
    <xdr:to>
      <xdr:col>76</xdr:col>
      <xdr:colOff>114300</xdr:colOff>
      <xdr:row>39</xdr:row>
      <xdr:rowOff>44107</xdr:rowOff>
    </xdr:to>
    <xdr:cxnSp macro="">
      <xdr:nvCxnSpPr>
        <xdr:cNvPr id="515" name="直線コネクタ 514"/>
        <xdr:cNvCxnSpPr/>
      </xdr:nvCxnSpPr>
      <xdr:spPr>
        <a:xfrm>
          <a:off x="13703300" y="6712941"/>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107086</xdr:rowOff>
    </xdr:from>
    <xdr:to>
      <xdr:col>71</xdr:col>
      <xdr:colOff>177800</xdr:colOff>
      <xdr:row>39</xdr:row>
      <xdr:rowOff>26391</xdr:rowOff>
    </xdr:to>
    <xdr:cxnSp macro="">
      <xdr:nvCxnSpPr>
        <xdr:cNvPr id="518" name="直線コネクタ 517"/>
        <xdr:cNvCxnSpPr/>
      </xdr:nvCxnSpPr>
      <xdr:spPr>
        <a:xfrm>
          <a:off x="12814300" y="6622186"/>
          <a:ext cx="889000" cy="9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19" name="フローチャート: 判断 518"/>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0" name="テキスト ボックス 519"/>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21" name="フローチャート: 判断 520"/>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22" name="テキスト ボックス 521"/>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129629</xdr:rowOff>
    </xdr:from>
    <xdr:to>
      <xdr:col>85</xdr:col>
      <xdr:colOff>177800</xdr:colOff>
      <xdr:row>39</xdr:row>
      <xdr:rowOff>59779</xdr:rowOff>
    </xdr:to>
    <xdr:sp macro="" textlink="">
      <xdr:nvSpPr>
        <xdr:cNvPr id="528" name="楕円 527"/>
        <xdr:cNvSpPr/>
      </xdr:nvSpPr>
      <xdr:spPr>
        <a:xfrm>
          <a:off x="16268700" y="66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44556</xdr:rowOff>
    </xdr:from>
    <xdr:ext cx="378565" cy="259045"/>
    <xdr:sp macro="" textlink="">
      <xdr:nvSpPr>
        <xdr:cNvPr id="529" name="災害復旧事業費該当値テキスト"/>
        <xdr:cNvSpPr txBox="1"/>
      </xdr:nvSpPr>
      <xdr:spPr>
        <a:xfrm>
          <a:off x="16370300" y="655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164224</xdr:rowOff>
    </xdr:from>
    <xdr:to>
      <xdr:col>81</xdr:col>
      <xdr:colOff>101600</xdr:colOff>
      <xdr:row>39</xdr:row>
      <xdr:rowOff>94374</xdr:rowOff>
    </xdr:to>
    <xdr:sp macro="" textlink="">
      <xdr:nvSpPr>
        <xdr:cNvPr id="530" name="楕円 529"/>
        <xdr:cNvSpPr/>
      </xdr:nvSpPr>
      <xdr:spPr>
        <a:xfrm>
          <a:off x="15430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85501</xdr:rowOff>
    </xdr:from>
    <xdr:ext cx="313932" cy="259045"/>
    <xdr:sp macro="" textlink="">
      <xdr:nvSpPr>
        <xdr:cNvPr id="531" name="テキスト ボックス 530"/>
        <xdr:cNvSpPr txBox="1"/>
      </xdr:nvSpPr>
      <xdr:spPr>
        <a:xfrm>
          <a:off x="15324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164757</xdr:rowOff>
    </xdr:from>
    <xdr:to>
      <xdr:col>76</xdr:col>
      <xdr:colOff>165100</xdr:colOff>
      <xdr:row>39</xdr:row>
      <xdr:rowOff>94907</xdr:rowOff>
    </xdr:to>
    <xdr:sp macro="" textlink="">
      <xdr:nvSpPr>
        <xdr:cNvPr id="532" name="楕円 531"/>
        <xdr:cNvSpPr/>
      </xdr:nvSpPr>
      <xdr:spPr>
        <a:xfrm>
          <a:off x="14541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86034</xdr:rowOff>
    </xdr:from>
    <xdr:ext cx="249299" cy="259045"/>
    <xdr:sp macro="" textlink="">
      <xdr:nvSpPr>
        <xdr:cNvPr id="533" name="テキスト ボックス 532"/>
        <xdr:cNvSpPr txBox="1"/>
      </xdr:nvSpPr>
      <xdr:spPr>
        <a:xfrm>
          <a:off x="14467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147041</xdr:rowOff>
    </xdr:from>
    <xdr:to>
      <xdr:col>72</xdr:col>
      <xdr:colOff>38100</xdr:colOff>
      <xdr:row>39</xdr:row>
      <xdr:rowOff>77191</xdr:rowOff>
    </xdr:to>
    <xdr:sp macro="" textlink="">
      <xdr:nvSpPr>
        <xdr:cNvPr id="534" name="楕円 533"/>
        <xdr:cNvSpPr/>
      </xdr:nvSpPr>
      <xdr:spPr>
        <a:xfrm>
          <a:off x="13652500" y="66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68318</xdr:rowOff>
    </xdr:from>
    <xdr:ext cx="378565" cy="259045"/>
    <xdr:sp macro="" textlink="">
      <xdr:nvSpPr>
        <xdr:cNvPr id="535" name="テキスト ボックス 534"/>
        <xdr:cNvSpPr txBox="1"/>
      </xdr:nvSpPr>
      <xdr:spPr>
        <a:xfrm>
          <a:off x="13514017" y="675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56286</xdr:rowOff>
    </xdr:from>
    <xdr:to>
      <xdr:col>67</xdr:col>
      <xdr:colOff>101600</xdr:colOff>
      <xdr:row>38</xdr:row>
      <xdr:rowOff>157886</xdr:rowOff>
    </xdr:to>
    <xdr:sp macro="" textlink="">
      <xdr:nvSpPr>
        <xdr:cNvPr id="536" name="楕円 535"/>
        <xdr:cNvSpPr/>
      </xdr:nvSpPr>
      <xdr:spPr>
        <a:xfrm>
          <a:off x="12763500" y="65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149013</xdr:rowOff>
    </xdr:from>
    <xdr:ext cx="469744" cy="259045"/>
    <xdr:sp macro="" textlink="">
      <xdr:nvSpPr>
        <xdr:cNvPr id="537" name="テキスト ボックス 536"/>
        <xdr:cNvSpPr txBox="1"/>
      </xdr:nvSpPr>
      <xdr:spPr>
        <a:xfrm>
          <a:off x="12579428" y="66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1105</xdr:rowOff>
    </xdr:from>
    <xdr:to>
      <xdr:col>85</xdr:col>
      <xdr:colOff>127000</xdr:colOff>
      <xdr:row>79</xdr:row>
      <xdr:rowOff>5144</xdr:rowOff>
    </xdr:to>
    <xdr:cxnSp macro="">
      <xdr:nvCxnSpPr>
        <xdr:cNvPr id="616" name="直線コネクタ 615"/>
        <xdr:cNvCxnSpPr/>
      </xdr:nvCxnSpPr>
      <xdr:spPr>
        <a:xfrm>
          <a:off x="15481300" y="13545655"/>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1105</xdr:rowOff>
    </xdr:from>
    <xdr:to>
      <xdr:col>81</xdr:col>
      <xdr:colOff>50800</xdr:colOff>
      <xdr:row>79</xdr:row>
      <xdr:rowOff>34037</xdr:rowOff>
    </xdr:to>
    <xdr:cxnSp macro="">
      <xdr:nvCxnSpPr>
        <xdr:cNvPr id="619" name="直線コネクタ 618"/>
        <xdr:cNvCxnSpPr/>
      </xdr:nvCxnSpPr>
      <xdr:spPr>
        <a:xfrm flipV="1">
          <a:off x="14592300" y="13545655"/>
          <a:ext cx="889000" cy="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34037</xdr:rowOff>
    </xdr:from>
    <xdr:to>
      <xdr:col>76</xdr:col>
      <xdr:colOff>114300</xdr:colOff>
      <xdr:row>79</xdr:row>
      <xdr:rowOff>57722</xdr:rowOff>
    </xdr:to>
    <xdr:cxnSp macro="">
      <xdr:nvCxnSpPr>
        <xdr:cNvPr id="622" name="直線コネクタ 621"/>
        <xdr:cNvCxnSpPr/>
      </xdr:nvCxnSpPr>
      <xdr:spPr>
        <a:xfrm flipV="1">
          <a:off x="13703300" y="13578587"/>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57722</xdr:rowOff>
    </xdr:from>
    <xdr:to>
      <xdr:col>71</xdr:col>
      <xdr:colOff>177800</xdr:colOff>
      <xdr:row>79</xdr:row>
      <xdr:rowOff>79781</xdr:rowOff>
    </xdr:to>
    <xdr:cxnSp macro="">
      <xdr:nvCxnSpPr>
        <xdr:cNvPr id="625" name="直線コネクタ 624"/>
        <xdr:cNvCxnSpPr/>
      </xdr:nvCxnSpPr>
      <xdr:spPr>
        <a:xfrm flipV="1">
          <a:off x="12814300" y="1360227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6" name="フローチャート: 判断 625"/>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111599</xdr:rowOff>
    </xdr:from>
    <xdr:ext cx="534377" cy="259045"/>
    <xdr:sp macro="" textlink="">
      <xdr:nvSpPr>
        <xdr:cNvPr id="627" name="テキスト ボックス 626"/>
        <xdr:cNvSpPr txBox="1"/>
      </xdr:nvSpPr>
      <xdr:spPr>
        <a:xfrm>
          <a:off x="13436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8" name="フローチャート: 判断 627"/>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128579</xdr:rowOff>
    </xdr:from>
    <xdr:ext cx="534377" cy="259045"/>
    <xdr:sp macro="" textlink="">
      <xdr:nvSpPr>
        <xdr:cNvPr id="629" name="テキスト ボックス 628"/>
        <xdr:cNvSpPr txBox="1"/>
      </xdr:nvSpPr>
      <xdr:spPr>
        <a:xfrm>
          <a:off x="12547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125794</xdr:rowOff>
    </xdr:from>
    <xdr:to>
      <xdr:col>85</xdr:col>
      <xdr:colOff>177800</xdr:colOff>
      <xdr:row>79</xdr:row>
      <xdr:rowOff>55944</xdr:rowOff>
    </xdr:to>
    <xdr:sp macro="" textlink="">
      <xdr:nvSpPr>
        <xdr:cNvPr id="635" name="楕円 634"/>
        <xdr:cNvSpPr/>
      </xdr:nvSpPr>
      <xdr:spPr>
        <a:xfrm>
          <a:off x="16268700" y="134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40721</xdr:rowOff>
    </xdr:from>
    <xdr:ext cx="534377" cy="259045"/>
    <xdr:sp macro="" textlink="">
      <xdr:nvSpPr>
        <xdr:cNvPr id="636" name="公債費該当値テキスト"/>
        <xdr:cNvSpPr txBox="1"/>
      </xdr:nvSpPr>
      <xdr:spPr>
        <a:xfrm>
          <a:off x="16370300" y="134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121755</xdr:rowOff>
    </xdr:from>
    <xdr:to>
      <xdr:col>81</xdr:col>
      <xdr:colOff>101600</xdr:colOff>
      <xdr:row>79</xdr:row>
      <xdr:rowOff>51905</xdr:rowOff>
    </xdr:to>
    <xdr:sp macro="" textlink="">
      <xdr:nvSpPr>
        <xdr:cNvPr id="637" name="楕円 636"/>
        <xdr:cNvSpPr/>
      </xdr:nvSpPr>
      <xdr:spPr>
        <a:xfrm>
          <a:off x="15430500" y="134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43032</xdr:rowOff>
    </xdr:from>
    <xdr:ext cx="534377" cy="259045"/>
    <xdr:sp macro="" textlink="">
      <xdr:nvSpPr>
        <xdr:cNvPr id="638" name="テキスト ボックス 637"/>
        <xdr:cNvSpPr txBox="1"/>
      </xdr:nvSpPr>
      <xdr:spPr>
        <a:xfrm>
          <a:off x="15214111" y="135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154687</xdr:rowOff>
    </xdr:from>
    <xdr:to>
      <xdr:col>76</xdr:col>
      <xdr:colOff>165100</xdr:colOff>
      <xdr:row>79</xdr:row>
      <xdr:rowOff>84837</xdr:rowOff>
    </xdr:to>
    <xdr:sp macro="" textlink="">
      <xdr:nvSpPr>
        <xdr:cNvPr id="639" name="楕円 638"/>
        <xdr:cNvSpPr/>
      </xdr:nvSpPr>
      <xdr:spPr>
        <a:xfrm>
          <a:off x="14541500" y="135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75964</xdr:rowOff>
    </xdr:from>
    <xdr:ext cx="534377" cy="259045"/>
    <xdr:sp macro="" textlink="">
      <xdr:nvSpPr>
        <xdr:cNvPr id="640" name="テキスト ボックス 639"/>
        <xdr:cNvSpPr txBox="1"/>
      </xdr:nvSpPr>
      <xdr:spPr>
        <a:xfrm>
          <a:off x="14325111" y="1362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6922</xdr:rowOff>
    </xdr:from>
    <xdr:to>
      <xdr:col>72</xdr:col>
      <xdr:colOff>38100</xdr:colOff>
      <xdr:row>79</xdr:row>
      <xdr:rowOff>108522</xdr:rowOff>
    </xdr:to>
    <xdr:sp macro="" textlink="">
      <xdr:nvSpPr>
        <xdr:cNvPr id="641" name="楕円 640"/>
        <xdr:cNvSpPr/>
      </xdr:nvSpPr>
      <xdr:spPr>
        <a:xfrm>
          <a:off x="13652500" y="135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99649</xdr:rowOff>
    </xdr:from>
    <xdr:ext cx="534377" cy="259045"/>
    <xdr:sp macro="" textlink="">
      <xdr:nvSpPr>
        <xdr:cNvPr id="642" name="テキスト ボックス 641"/>
        <xdr:cNvSpPr txBox="1"/>
      </xdr:nvSpPr>
      <xdr:spPr>
        <a:xfrm>
          <a:off x="13436111" y="136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28981</xdr:rowOff>
    </xdr:from>
    <xdr:to>
      <xdr:col>67</xdr:col>
      <xdr:colOff>101600</xdr:colOff>
      <xdr:row>79</xdr:row>
      <xdr:rowOff>130581</xdr:rowOff>
    </xdr:to>
    <xdr:sp macro="" textlink="">
      <xdr:nvSpPr>
        <xdr:cNvPr id="643" name="楕円 642"/>
        <xdr:cNvSpPr/>
      </xdr:nvSpPr>
      <xdr:spPr>
        <a:xfrm>
          <a:off x="12763500" y="135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121708</xdr:rowOff>
    </xdr:from>
    <xdr:ext cx="534377" cy="259045"/>
    <xdr:sp macro="" textlink="">
      <xdr:nvSpPr>
        <xdr:cNvPr id="644" name="テキスト ボックス 643"/>
        <xdr:cNvSpPr txBox="1"/>
      </xdr:nvSpPr>
      <xdr:spPr>
        <a:xfrm>
          <a:off x="12547111" y="136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24478</xdr:rowOff>
    </xdr:from>
    <xdr:to>
      <xdr:col>85</xdr:col>
      <xdr:colOff>127000</xdr:colOff>
      <xdr:row>99</xdr:row>
      <xdr:rowOff>43870</xdr:rowOff>
    </xdr:to>
    <xdr:cxnSp macro="">
      <xdr:nvCxnSpPr>
        <xdr:cNvPr id="673" name="直線コネクタ 672"/>
        <xdr:cNvCxnSpPr/>
      </xdr:nvCxnSpPr>
      <xdr:spPr>
        <a:xfrm>
          <a:off x="15481300" y="16998028"/>
          <a:ext cx="8382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8537</xdr:rowOff>
    </xdr:from>
    <xdr:to>
      <xdr:col>81</xdr:col>
      <xdr:colOff>50800</xdr:colOff>
      <xdr:row>99</xdr:row>
      <xdr:rowOff>24478</xdr:rowOff>
    </xdr:to>
    <xdr:cxnSp macro="">
      <xdr:nvCxnSpPr>
        <xdr:cNvPr id="676" name="直線コネクタ 675"/>
        <xdr:cNvCxnSpPr/>
      </xdr:nvCxnSpPr>
      <xdr:spPr>
        <a:xfrm>
          <a:off x="14592300" y="16982087"/>
          <a:ext cx="8890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8537</xdr:rowOff>
    </xdr:from>
    <xdr:to>
      <xdr:col>76</xdr:col>
      <xdr:colOff>114300</xdr:colOff>
      <xdr:row>99</xdr:row>
      <xdr:rowOff>44019</xdr:rowOff>
    </xdr:to>
    <xdr:cxnSp macro="">
      <xdr:nvCxnSpPr>
        <xdr:cNvPr id="679" name="直線コネクタ 678"/>
        <xdr:cNvCxnSpPr/>
      </xdr:nvCxnSpPr>
      <xdr:spPr>
        <a:xfrm flipV="1">
          <a:off x="13703300" y="16982087"/>
          <a:ext cx="889000" cy="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15167</xdr:rowOff>
    </xdr:from>
    <xdr:to>
      <xdr:col>71</xdr:col>
      <xdr:colOff>177800</xdr:colOff>
      <xdr:row>99</xdr:row>
      <xdr:rowOff>44019</xdr:rowOff>
    </xdr:to>
    <xdr:cxnSp macro="">
      <xdr:nvCxnSpPr>
        <xdr:cNvPr id="682" name="直線コネクタ 681"/>
        <xdr:cNvCxnSpPr/>
      </xdr:nvCxnSpPr>
      <xdr:spPr>
        <a:xfrm>
          <a:off x="12814300" y="16988717"/>
          <a:ext cx="889000" cy="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83" name="フローチャート: 判断 682"/>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162335</xdr:rowOff>
    </xdr:from>
    <xdr:ext cx="534377" cy="259045"/>
    <xdr:sp macro="" textlink="">
      <xdr:nvSpPr>
        <xdr:cNvPr id="684" name="テキスト ボックス 683"/>
        <xdr:cNvSpPr txBox="1"/>
      </xdr:nvSpPr>
      <xdr:spPr>
        <a:xfrm>
          <a:off x="13436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5" name="フローチャート: 判断 684"/>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14572</xdr:rowOff>
    </xdr:from>
    <xdr:ext cx="534377" cy="259045"/>
    <xdr:sp macro="" textlink="">
      <xdr:nvSpPr>
        <xdr:cNvPr id="686" name="テキスト ボックス 685"/>
        <xdr:cNvSpPr txBox="1"/>
      </xdr:nvSpPr>
      <xdr:spPr>
        <a:xfrm>
          <a:off x="12547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164520</xdr:rowOff>
    </xdr:from>
    <xdr:to>
      <xdr:col>85</xdr:col>
      <xdr:colOff>177800</xdr:colOff>
      <xdr:row>99</xdr:row>
      <xdr:rowOff>94670</xdr:rowOff>
    </xdr:to>
    <xdr:sp macro="" textlink="">
      <xdr:nvSpPr>
        <xdr:cNvPr id="692" name="楕円 691"/>
        <xdr:cNvSpPr/>
      </xdr:nvSpPr>
      <xdr:spPr>
        <a:xfrm>
          <a:off x="16268700" y="169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79447</xdr:rowOff>
    </xdr:from>
    <xdr:ext cx="378565" cy="259045"/>
    <xdr:sp macro="" textlink="">
      <xdr:nvSpPr>
        <xdr:cNvPr id="693" name="積立金該当値テキスト"/>
        <xdr:cNvSpPr txBox="1"/>
      </xdr:nvSpPr>
      <xdr:spPr>
        <a:xfrm>
          <a:off x="16370300" y="1688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145128</xdr:rowOff>
    </xdr:from>
    <xdr:to>
      <xdr:col>81</xdr:col>
      <xdr:colOff>101600</xdr:colOff>
      <xdr:row>99</xdr:row>
      <xdr:rowOff>75278</xdr:rowOff>
    </xdr:to>
    <xdr:sp macro="" textlink="">
      <xdr:nvSpPr>
        <xdr:cNvPr id="694" name="楕円 693"/>
        <xdr:cNvSpPr/>
      </xdr:nvSpPr>
      <xdr:spPr>
        <a:xfrm>
          <a:off x="15430500" y="1694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66405</xdr:rowOff>
    </xdr:from>
    <xdr:ext cx="469744" cy="259045"/>
    <xdr:sp macro="" textlink="">
      <xdr:nvSpPr>
        <xdr:cNvPr id="695" name="テキスト ボックス 694"/>
        <xdr:cNvSpPr txBox="1"/>
      </xdr:nvSpPr>
      <xdr:spPr>
        <a:xfrm>
          <a:off x="15246428" y="1703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129187</xdr:rowOff>
    </xdr:from>
    <xdr:to>
      <xdr:col>76</xdr:col>
      <xdr:colOff>165100</xdr:colOff>
      <xdr:row>99</xdr:row>
      <xdr:rowOff>59337</xdr:rowOff>
    </xdr:to>
    <xdr:sp macro="" textlink="">
      <xdr:nvSpPr>
        <xdr:cNvPr id="696" name="楕円 695"/>
        <xdr:cNvSpPr/>
      </xdr:nvSpPr>
      <xdr:spPr>
        <a:xfrm>
          <a:off x="14541500" y="169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50464</xdr:rowOff>
    </xdr:from>
    <xdr:ext cx="469744" cy="259045"/>
    <xdr:sp macro="" textlink="">
      <xdr:nvSpPr>
        <xdr:cNvPr id="697" name="テキスト ボックス 696"/>
        <xdr:cNvSpPr txBox="1"/>
      </xdr:nvSpPr>
      <xdr:spPr>
        <a:xfrm>
          <a:off x="14357428" y="1702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164669</xdr:rowOff>
    </xdr:from>
    <xdr:to>
      <xdr:col>72</xdr:col>
      <xdr:colOff>38100</xdr:colOff>
      <xdr:row>99</xdr:row>
      <xdr:rowOff>94819</xdr:rowOff>
    </xdr:to>
    <xdr:sp macro="" textlink="">
      <xdr:nvSpPr>
        <xdr:cNvPr id="698" name="楕円 697"/>
        <xdr:cNvSpPr/>
      </xdr:nvSpPr>
      <xdr:spPr>
        <a:xfrm>
          <a:off x="13652500" y="169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85946</xdr:rowOff>
    </xdr:from>
    <xdr:ext cx="378565" cy="259045"/>
    <xdr:sp macro="" textlink="">
      <xdr:nvSpPr>
        <xdr:cNvPr id="699" name="テキスト ボックス 698"/>
        <xdr:cNvSpPr txBox="1"/>
      </xdr:nvSpPr>
      <xdr:spPr>
        <a:xfrm>
          <a:off x="13514017" y="1705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135817</xdr:rowOff>
    </xdr:from>
    <xdr:to>
      <xdr:col>67</xdr:col>
      <xdr:colOff>101600</xdr:colOff>
      <xdr:row>99</xdr:row>
      <xdr:rowOff>65967</xdr:rowOff>
    </xdr:to>
    <xdr:sp macro="" textlink="">
      <xdr:nvSpPr>
        <xdr:cNvPr id="700" name="楕円 699"/>
        <xdr:cNvSpPr/>
      </xdr:nvSpPr>
      <xdr:spPr>
        <a:xfrm>
          <a:off x="12763500" y="169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57094</xdr:rowOff>
    </xdr:from>
    <xdr:ext cx="469744" cy="259045"/>
    <xdr:sp macro="" textlink="">
      <xdr:nvSpPr>
        <xdr:cNvPr id="701" name="テキスト ボックス 700"/>
        <xdr:cNvSpPr txBox="1"/>
      </xdr:nvSpPr>
      <xdr:spPr>
        <a:xfrm>
          <a:off x="12579428" y="1703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46317</xdr:rowOff>
    </xdr:from>
    <xdr:to>
      <xdr:col>116</xdr:col>
      <xdr:colOff>63500</xdr:colOff>
      <xdr:row>38</xdr:row>
      <xdr:rowOff>52969</xdr:rowOff>
    </xdr:to>
    <xdr:cxnSp macro="">
      <xdr:nvCxnSpPr>
        <xdr:cNvPr id="728" name="直線コネクタ 727"/>
        <xdr:cNvCxnSpPr/>
      </xdr:nvCxnSpPr>
      <xdr:spPr>
        <a:xfrm flipV="1">
          <a:off x="21323300" y="6561417"/>
          <a:ext cx="8382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45425</xdr:rowOff>
    </xdr:from>
    <xdr:to>
      <xdr:col>111</xdr:col>
      <xdr:colOff>177800</xdr:colOff>
      <xdr:row>38</xdr:row>
      <xdr:rowOff>52969</xdr:rowOff>
    </xdr:to>
    <xdr:cxnSp macro="">
      <xdr:nvCxnSpPr>
        <xdr:cNvPr id="731" name="直線コネクタ 730"/>
        <xdr:cNvCxnSpPr/>
      </xdr:nvCxnSpPr>
      <xdr:spPr>
        <a:xfrm>
          <a:off x="20434300" y="656052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43185</xdr:rowOff>
    </xdr:from>
    <xdr:to>
      <xdr:col>107</xdr:col>
      <xdr:colOff>50800</xdr:colOff>
      <xdr:row>38</xdr:row>
      <xdr:rowOff>45425</xdr:rowOff>
    </xdr:to>
    <xdr:cxnSp macro="">
      <xdr:nvCxnSpPr>
        <xdr:cNvPr id="734" name="直線コネクタ 733"/>
        <xdr:cNvCxnSpPr/>
      </xdr:nvCxnSpPr>
      <xdr:spPr>
        <a:xfrm>
          <a:off x="19545300" y="655828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6" name="テキスト ボックス 735"/>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43185</xdr:rowOff>
    </xdr:from>
    <xdr:to>
      <xdr:col>102</xdr:col>
      <xdr:colOff>114300</xdr:colOff>
      <xdr:row>38</xdr:row>
      <xdr:rowOff>98369</xdr:rowOff>
    </xdr:to>
    <xdr:cxnSp macro="">
      <xdr:nvCxnSpPr>
        <xdr:cNvPr id="737" name="直線コネクタ 736"/>
        <xdr:cNvCxnSpPr/>
      </xdr:nvCxnSpPr>
      <xdr:spPr>
        <a:xfrm flipV="1">
          <a:off x="18656300" y="6558285"/>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8" name="フローチャート: 判断 737"/>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92153</xdr:rowOff>
    </xdr:from>
    <xdr:ext cx="469744" cy="259045"/>
    <xdr:sp macro="" textlink="">
      <xdr:nvSpPr>
        <xdr:cNvPr id="739" name="テキスト ボックス 738"/>
        <xdr:cNvSpPr txBox="1"/>
      </xdr:nvSpPr>
      <xdr:spPr>
        <a:xfrm>
          <a:off x="19310428" y="660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40" name="フローチャート: 判断 739"/>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41" name="テキスト ボックス 740"/>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166967</xdr:rowOff>
    </xdr:from>
    <xdr:to>
      <xdr:col>116</xdr:col>
      <xdr:colOff>114300</xdr:colOff>
      <xdr:row>38</xdr:row>
      <xdr:rowOff>97117</xdr:rowOff>
    </xdr:to>
    <xdr:sp macro="" textlink="">
      <xdr:nvSpPr>
        <xdr:cNvPr id="747" name="楕円 746"/>
        <xdr:cNvSpPr/>
      </xdr:nvSpPr>
      <xdr:spPr>
        <a:xfrm>
          <a:off x="22110700" y="65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137347</xdr:rowOff>
    </xdr:from>
    <xdr:ext cx="469744" cy="259045"/>
    <xdr:sp macro="" textlink="">
      <xdr:nvSpPr>
        <xdr:cNvPr id="748" name="投資及び出資金該当値テキスト"/>
        <xdr:cNvSpPr txBox="1"/>
      </xdr:nvSpPr>
      <xdr:spPr>
        <a:xfrm>
          <a:off x="22212300" y="64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2169</xdr:rowOff>
    </xdr:from>
    <xdr:to>
      <xdr:col>112</xdr:col>
      <xdr:colOff>38100</xdr:colOff>
      <xdr:row>38</xdr:row>
      <xdr:rowOff>103769</xdr:rowOff>
    </xdr:to>
    <xdr:sp macro="" textlink="">
      <xdr:nvSpPr>
        <xdr:cNvPr id="749" name="楕円 748"/>
        <xdr:cNvSpPr/>
      </xdr:nvSpPr>
      <xdr:spPr>
        <a:xfrm>
          <a:off x="21272500" y="65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94896</xdr:rowOff>
    </xdr:from>
    <xdr:ext cx="469744" cy="259045"/>
    <xdr:sp macro="" textlink="">
      <xdr:nvSpPr>
        <xdr:cNvPr id="750" name="テキスト ボックス 749"/>
        <xdr:cNvSpPr txBox="1"/>
      </xdr:nvSpPr>
      <xdr:spPr>
        <a:xfrm>
          <a:off x="21088428" y="66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166075</xdr:rowOff>
    </xdr:from>
    <xdr:to>
      <xdr:col>107</xdr:col>
      <xdr:colOff>101600</xdr:colOff>
      <xdr:row>38</xdr:row>
      <xdr:rowOff>96225</xdr:rowOff>
    </xdr:to>
    <xdr:sp macro="" textlink="">
      <xdr:nvSpPr>
        <xdr:cNvPr id="751" name="楕円 750"/>
        <xdr:cNvSpPr/>
      </xdr:nvSpPr>
      <xdr:spPr>
        <a:xfrm>
          <a:off x="20383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112753</xdr:rowOff>
    </xdr:from>
    <xdr:ext cx="469744" cy="259045"/>
    <xdr:sp macro="" textlink="">
      <xdr:nvSpPr>
        <xdr:cNvPr id="752" name="テキスト ボックス 751"/>
        <xdr:cNvSpPr txBox="1"/>
      </xdr:nvSpPr>
      <xdr:spPr>
        <a:xfrm>
          <a:off x="20199428" y="628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163835</xdr:rowOff>
    </xdr:from>
    <xdr:to>
      <xdr:col>102</xdr:col>
      <xdr:colOff>165100</xdr:colOff>
      <xdr:row>38</xdr:row>
      <xdr:rowOff>93985</xdr:rowOff>
    </xdr:to>
    <xdr:sp macro="" textlink="">
      <xdr:nvSpPr>
        <xdr:cNvPr id="753" name="楕円 752"/>
        <xdr:cNvSpPr/>
      </xdr:nvSpPr>
      <xdr:spPr>
        <a:xfrm>
          <a:off x="19494500" y="6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110512</xdr:rowOff>
    </xdr:from>
    <xdr:ext cx="469744" cy="259045"/>
    <xdr:sp macro="" textlink="">
      <xdr:nvSpPr>
        <xdr:cNvPr id="754" name="テキスト ボックス 753"/>
        <xdr:cNvSpPr txBox="1"/>
      </xdr:nvSpPr>
      <xdr:spPr>
        <a:xfrm>
          <a:off x="19310428" y="62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47569</xdr:rowOff>
    </xdr:from>
    <xdr:to>
      <xdr:col>98</xdr:col>
      <xdr:colOff>38100</xdr:colOff>
      <xdr:row>38</xdr:row>
      <xdr:rowOff>149169</xdr:rowOff>
    </xdr:to>
    <xdr:sp macro="" textlink="">
      <xdr:nvSpPr>
        <xdr:cNvPr id="755" name="楕円 754"/>
        <xdr:cNvSpPr/>
      </xdr:nvSpPr>
      <xdr:spPr>
        <a:xfrm>
          <a:off x="18605500" y="65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140296</xdr:rowOff>
    </xdr:from>
    <xdr:ext cx="469744" cy="259045"/>
    <xdr:sp macro="" textlink="">
      <xdr:nvSpPr>
        <xdr:cNvPr id="756" name="テキスト ボックス 755"/>
        <xdr:cNvSpPr txBox="1"/>
      </xdr:nvSpPr>
      <xdr:spPr>
        <a:xfrm>
          <a:off x="18421428" y="665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28639</xdr:rowOff>
    </xdr:from>
    <xdr:to>
      <xdr:col>116</xdr:col>
      <xdr:colOff>63500</xdr:colOff>
      <xdr:row>59</xdr:row>
      <xdr:rowOff>28715</xdr:rowOff>
    </xdr:to>
    <xdr:cxnSp macro="">
      <xdr:nvCxnSpPr>
        <xdr:cNvPr id="785" name="直線コネクタ 784"/>
        <xdr:cNvCxnSpPr/>
      </xdr:nvCxnSpPr>
      <xdr:spPr>
        <a:xfrm flipV="1">
          <a:off x="21323300" y="1014418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28715</xdr:rowOff>
    </xdr:from>
    <xdr:to>
      <xdr:col>111</xdr:col>
      <xdr:colOff>177800</xdr:colOff>
      <xdr:row>59</xdr:row>
      <xdr:rowOff>28791</xdr:rowOff>
    </xdr:to>
    <xdr:cxnSp macro="">
      <xdr:nvCxnSpPr>
        <xdr:cNvPr id="788" name="直線コネクタ 787"/>
        <xdr:cNvCxnSpPr/>
      </xdr:nvCxnSpPr>
      <xdr:spPr>
        <a:xfrm flipV="1">
          <a:off x="20434300" y="101442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28791</xdr:rowOff>
    </xdr:from>
    <xdr:to>
      <xdr:col>107</xdr:col>
      <xdr:colOff>50800</xdr:colOff>
      <xdr:row>59</xdr:row>
      <xdr:rowOff>28886</xdr:rowOff>
    </xdr:to>
    <xdr:cxnSp macro="">
      <xdr:nvCxnSpPr>
        <xdr:cNvPr id="791" name="直線コネクタ 790"/>
        <xdr:cNvCxnSpPr/>
      </xdr:nvCxnSpPr>
      <xdr:spPr>
        <a:xfrm flipV="1">
          <a:off x="19545300" y="10144341"/>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28886</xdr:rowOff>
    </xdr:from>
    <xdr:to>
      <xdr:col>102</xdr:col>
      <xdr:colOff>114300</xdr:colOff>
      <xdr:row>59</xdr:row>
      <xdr:rowOff>28963</xdr:rowOff>
    </xdr:to>
    <xdr:cxnSp macro="">
      <xdr:nvCxnSpPr>
        <xdr:cNvPr id="794" name="直線コネクタ 793"/>
        <xdr:cNvCxnSpPr/>
      </xdr:nvCxnSpPr>
      <xdr:spPr>
        <a:xfrm flipV="1">
          <a:off x="18656300" y="1014443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5" name="フローチャート: 判断 794"/>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6" name="テキスト ボックス 795"/>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7" name="フローチャート: 判断 796"/>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8" name="テキスト ボックス 797"/>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149289</xdr:rowOff>
    </xdr:from>
    <xdr:to>
      <xdr:col>116</xdr:col>
      <xdr:colOff>114300</xdr:colOff>
      <xdr:row>59</xdr:row>
      <xdr:rowOff>79439</xdr:rowOff>
    </xdr:to>
    <xdr:sp macro="" textlink="">
      <xdr:nvSpPr>
        <xdr:cNvPr id="804" name="楕円 803"/>
        <xdr:cNvSpPr/>
      </xdr:nvSpPr>
      <xdr:spPr>
        <a:xfrm>
          <a:off x="22110700" y="100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64216</xdr:rowOff>
    </xdr:from>
    <xdr:ext cx="378565" cy="259045"/>
    <xdr:sp macro="" textlink="">
      <xdr:nvSpPr>
        <xdr:cNvPr id="805" name="貸付金該当値テキスト"/>
        <xdr:cNvSpPr txBox="1"/>
      </xdr:nvSpPr>
      <xdr:spPr>
        <a:xfrm>
          <a:off x="22212300" y="1000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149365</xdr:rowOff>
    </xdr:from>
    <xdr:to>
      <xdr:col>112</xdr:col>
      <xdr:colOff>38100</xdr:colOff>
      <xdr:row>59</xdr:row>
      <xdr:rowOff>79515</xdr:rowOff>
    </xdr:to>
    <xdr:sp macro="" textlink="">
      <xdr:nvSpPr>
        <xdr:cNvPr id="806" name="楕円 805"/>
        <xdr:cNvSpPr/>
      </xdr:nvSpPr>
      <xdr:spPr>
        <a:xfrm>
          <a:off x="21272500" y="100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70642</xdr:rowOff>
    </xdr:from>
    <xdr:ext cx="378565" cy="259045"/>
    <xdr:sp macro="" textlink="">
      <xdr:nvSpPr>
        <xdr:cNvPr id="807" name="テキスト ボックス 806"/>
        <xdr:cNvSpPr txBox="1"/>
      </xdr:nvSpPr>
      <xdr:spPr>
        <a:xfrm>
          <a:off x="21134017" y="1018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149441</xdr:rowOff>
    </xdr:from>
    <xdr:to>
      <xdr:col>107</xdr:col>
      <xdr:colOff>101600</xdr:colOff>
      <xdr:row>59</xdr:row>
      <xdr:rowOff>79591</xdr:rowOff>
    </xdr:to>
    <xdr:sp macro="" textlink="">
      <xdr:nvSpPr>
        <xdr:cNvPr id="808" name="楕円 807"/>
        <xdr:cNvSpPr/>
      </xdr:nvSpPr>
      <xdr:spPr>
        <a:xfrm>
          <a:off x="20383500" y="100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70718</xdr:rowOff>
    </xdr:from>
    <xdr:ext cx="378565" cy="259045"/>
    <xdr:sp macro="" textlink="">
      <xdr:nvSpPr>
        <xdr:cNvPr id="809" name="テキスト ボックス 808"/>
        <xdr:cNvSpPr txBox="1"/>
      </xdr:nvSpPr>
      <xdr:spPr>
        <a:xfrm>
          <a:off x="20245017" y="1018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149536</xdr:rowOff>
    </xdr:from>
    <xdr:to>
      <xdr:col>102</xdr:col>
      <xdr:colOff>165100</xdr:colOff>
      <xdr:row>59</xdr:row>
      <xdr:rowOff>79686</xdr:rowOff>
    </xdr:to>
    <xdr:sp macro="" textlink="">
      <xdr:nvSpPr>
        <xdr:cNvPr id="810" name="楕円 809"/>
        <xdr:cNvSpPr/>
      </xdr:nvSpPr>
      <xdr:spPr>
        <a:xfrm>
          <a:off x="19494500" y="10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70813</xdr:rowOff>
    </xdr:from>
    <xdr:ext cx="378565" cy="259045"/>
    <xdr:sp macro="" textlink="">
      <xdr:nvSpPr>
        <xdr:cNvPr id="811" name="テキスト ボックス 810"/>
        <xdr:cNvSpPr txBox="1"/>
      </xdr:nvSpPr>
      <xdr:spPr>
        <a:xfrm>
          <a:off x="19356017" y="1018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149613</xdr:rowOff>
    </xdr:from>
    <xdr:to>
      <xdr:col>98</xdr:col>
      <xdr:colOff>38100</xdr:colOff>
      <xdr:row>59</xdr:row>
      <xdr:rowOff>79763</xdr:rowOff>
    </xdr:to>
    <xdr:sp macro="" textlink="">
      <xdr:nvSpPr>
        <xdr:cNvPr id="812" name="楕円 811"/>
        <xdr:cNvSpPr/>
      </xdr:nvSpPr>
      <xdr:spPr>
        <a:xfrm>
          <a:off x="18605500" y="100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70890</xdr:rowOff>
    </xdr:from>
    <xdr:ext cx="378565" cy="259045"/>
    <xdr:sp macro="" textlink="">
      <xdr:nvSpPr>
        <xdr:cNvPr id="813" name="テキスト ボックス 812"/>
        <xdr:cNvSpPr txBox="1"/>
      </xdr:nvSpPr>
      <xdr:spPr>
        <a:xfrm>
          <a:off x="18467017" y="101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35192</xdr:rowOff>
    </xdr:from>
    <xdr:to>
      <xdr:col>116</xdr:col>
      <xdr:colOff>63500</xdr:colOff>
      <xdr:row>77</xdr:row>
      <xdr:rowOff>50755</xdr:rowOff>
    </xdr:to>
    <xdr:cxnSp macro="">
      <xdr:nvCxnSpPr>
        <xdr:cNvPr id="843" name="直線コネクタ 842"/>
        <xdr:cNvCxnSpPr/>
      </xdr:nvCxnSpPr>
      <xdr:spPr>
        <a:xfrm flipV="1">
          <a:off x="21323300" y="13236842"/>
          <a:ext cx="838200" cy="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50755</xdr:rowOff>
    </xdr:from>
    <xdr:to>
      <xdr:col>111</xdr:col>
      <xdr:colOff>177800</xdr:colOff>
      <xdr:row>77</xdr:row>
      <xdr:rowOff>85026</xdr:rowOff>
    </xdr:to>
    <xdr:cxnSp macro="">
      <xdr:nvCxnSpPr>
        <xdr:cNvPr id="846" name="直線コネクタ 845"/>
        <xdr:cNvCxnSpPr/>
      </xdr:nvCxnSpPr>
      <xdr:spPr>
        <a:xfrm flipV="1">
          <a:off x="20434300" y="13252405"/>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85026</xdr:rowOff>
    </xdr:from>
    <xdr:to>
      <xdr:col>107</xdr:col>
      <xdr:colOff>50800</xdr:colOff>
      <xdr:row>77</xdr:row>
      <xdr:rowOff>97047</xdr:rowOff>
    </xdr:to>
    <xdr:cxnSp macro="">
      <xdr:nvCxnSpPr>
        <xdr:cNvPr id="849" name="直線コネクタ 848"/>
        <xdr:cNvCxnSpPr/>
      </xdr:nvCxnSpPr>
      <xdr:spPr>
        <a:xfrm flipV="1">
          <a:off x="19545300" y="13286676"/>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104324</xdr:rowOff>
    </xdr:from>
    <xdr:to>
      <xdr:col>102</xdr:col>
      <xdr:colOff>114300</xdr:colOff>
      <xdr:row>77</xdr:row>
      <xdr:rowOff>97047</xdr:rowOff>
    </xdr:to>
    <xdr:cxnSp macro="">
      <xdr:nvCxnSpPr>
        <xdr:cNvPr id="852" name="直線コネクタ 851"/>
        <xdr:cNvCxnSpPr/>
      </xdr:nvCxnSpPr>
      <xdr:spPr>
        <a:xfrm>
          <a:off x="18656300" y="13134524"/>
          <a:ext cx="889000" cy="16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53" name="フローチャート: 判断 852"/>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54" name="テキスト ボックス 853"/>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5" name="フローチャート: 判断 854"/>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56" name="テキスト ボックス 855"/>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155842</xdr:rowOff>
    </xdr:from>
    <xdr:to>
      <xdr:col>116</xdr:col>
      <xdr:colOff>114300</xdr:colOff>
      <xdr:row>77</xdr:row>
      <xdr:rowOff>85992</xdr:rowOff>
    </xdr:to>
    <xdr:sp macro="" textlink="">
      <xdr:nvSpPr>
        <xdr:cNvPr id="862" name="楕円 861"/>
        <xdr:cNvSpPr/>
      </xdr:nvSpPr>
      <xdr:spPr>
        <a:xfrm>
          <a:off x="22110700" y="131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134269</xdr:rowOff>
    </xdr:from>
    <xdr:ext cx="534377" cy="259045"/>
    <xdr:sp macro="" textlink="">
      <xdr:nvSpPr>
        <xdr:cNvPr id="863" name="繰出金該当値テキスト"/>
        <xdr:cNvSpPr txBox="1"/>
      </xdr:nvSpPr>
      <xdr:spPr>
        <a:xfrm>
          <a:off x="22212300"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171405</xdr:rowOff>
    </xdr:from>
    <xdr:to>
      <xdr:col>112</xdr:col>
      <xdr:colOff>38100</xdr:colOff>
      <xdr:row>77</xdr:row>
      <xdr:rowOff>101555</xdr:rowOff>
    </xdr:to>
    <xdr:sp macro="" textlink="">
      <xdr:nvSpPr>
        <xdr:cNvPr id="864" name="楕円 863"/>
        <xdr:cNvSpPr/>
      </xdr:nvSpPr>
      <xdr:spPr>
        <a:xfrm>
          <a:off x="21272500" y="132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92682</xdr:rowOff>
    </xdr:from>
    <xdr:ext cx="534377" cy="259045"/>
    <xdr:sp macro="" textlink="">
      <xdr:nvSpPr>
        <xdr:cNvPr id="865" name="テキスト ボックス 864"/>
        <xdr:cNvSpPr txBox="1"/>
      </xdr:nvSpPr>
      <xdr:spPr>
        <a:xfrm>
          <a:off x="21056111" y="132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34226</xdr:rowOff>
    </xdr:from>
    <xdr:to>
      <xdr:col>107</xdr:col>
      <xdr:colOff>101600</xdr:colOff>
      <xdr:row>77</xdr:row>
      <xdr:rowOff>135826</xdr:rowOff>
    </xdr:to>
    <xdr:sp macro="" textlink="">
      <xdr:nvSpPr>
        <xdr:cNvPr id="866" name="楕円 865"/>
        <xdr:cNvSpPr/>
      </xdr:nvSpPr>
      <xdr:spPr>
        <a:xfrm>
          <a:off x="20383500" y="132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126953</xdr:rowOff>
    </xdr:from>
    <xdr:ext cx="534377" cy="259045"/>
    <xdr:sp macro="" textlink="">
      <xdr:nvSpPr>
        <xdr:cNvPr id="867" name="テキスト ボックス 866"/>
        <xdr:cNvSpPr txBox="1"/>
      </xdr:nvSpPr>
      <xdr:spPr>
        <a:xfrm>
          <a:off x="20167111" y="133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46247</xdr:rowOff>
    </xdr:from>
    <xdr:to>
      <xdr:col>102</xdr:col>
      <xdr:colOff>165100</xdr:colOff>
      <xdr:row>77</xdr:row>
      <xdr:rowOff>147847</xdr:rowOff>
    </xdr:to>
    <xdr:sp macro="" textlink="">
      <xdr:nvSpPr>
        <xdr:cNvPr id="868" name="楕円 867"/>
        <xdr:cNvSpPr/>
      </xdr:nvSpPr>
      <xdr:spPr>
        <a:xfrm>
          <a:off x="19494500" y="132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138974</xdr:rowOff>
    </xdr:from>
    <xdr:ext cx="534377" cy="259045"/>
    <xdr:sp macro="" textlink="">
      <xdr:nvSpPr>
        <xdr:cNvPr id="869" name="テキスト ボックス 868"/>
        <xdr:cNvSpPr txBox="1"/>
      </xdr:nvSpPr>
      <xdr:spPr>
        <a:xfrm>
          <a:off x="19278111" y="1334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53524</xdr:rowOff>
    </xdr:from>
    <xdr:to>
      <xdr:col>98</xdr:col>
      <xdr:colOff>38100</xdr:colOff>
      <xdr:row>76</xdr:row>
      <xdr:rowOff>155124</xdr:rowOff>
    </xdr:to>
    <xdr:sp macro="" textlink="">
      <xdr:nvSpPr>
        <xdr:cNvPr id="870" name="楕円 869"/>
        <xdr:cNvSpPr/>
      </xdr:nvSpPr>
      <xdr:spPr>
        <a:xfrm>
          <a:off x="18605500" y="130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146251</xdr:rowOff>
    </xdr:from>
    <xdr:ext cx="534377" cy="259045"/>
    <xdr:sp macro="" textlink="">
      <xdr:nvSpPr>
        <xdr:cNvPr id="871" name="テキスト ボックス 870"/>
        <xdr:cNvSpPr txBox="1"/>
      </xdr:nvSpPr>
      <xdr:spPr>
        <a:xfrm>
          <a:off x="18389111" y="131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2" name="直線コネクタ 88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3" name="テキスト ボックス 88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4" name="直線コネクタ 88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5" name="テキスト ボックス 88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6" name="直線コネクタ 88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7" name="テキスト ボックス 88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8" name="直線コネクタ 88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9" name="テキスト ボックス 88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1" name="テキスト ボックス 89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3" name="直線コネクタ 89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8" name="直線コネクタ 89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0" name="フローチャート: 判断 89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1" name="直線コネクタ 90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2" name="フローチャート: 判断 90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3" name="テキスト ボックス 902"/>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4" name="直線コネクタ 90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5" name="フローチャート: 判断 90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6" name="テキスト ボックス 90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7" name="直線コネクタ 90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8" name="フローチャート: 判断 907"/>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9" name="テキスト ボックス 908"/>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10" name="フローチャート: 判断 909"/>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11" name="テキスト ボックス 910"/>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楕円 91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9" name="楕円 91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0" name="テキスト ボックス 919"/>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1" name="楕円 92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2" name="テキスト ボックス 921"/>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3" name="楕円 92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楕円 92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人勧に基づく給与改定の影響</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により決算額は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、類似団体内では人口が多い分類であるため、住民１人当たりのコストは類似団体内で低い水準となっていると考えられる。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物価高騰の影響やふるさと納税の増収による事務委託料の増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により、決算額は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平均値を下回っている。要因として、ごみ処理業務、常備消防、電算業務等を一部事務組合において共同処理を行っていることなどが挙げられる。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物価高騰に伴う低所得世帯支援給付金の実施等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により決算額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加えて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、利用者の増加に伴い、障害福祉サービス費が年々増加していることから、財政の健全性を確保するため、引き続き資格審査や給付の適正化等に努める。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大網駅東地区調査設計等の完了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消防ポンプ自動車購入完了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などにより、新規整備、更新整備共に減少している。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公債費については、近年実施された大型事業の財源として発行した市債の元金償還の開始に伴い増加傾向となってい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年度以降は高水準ではありつつも減少していくと見込んでいる。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今後も、住民１人当たりの費用については、公債費、扶助費を中心に高水準で推移することが見込まれ、施設の老朽化・防災対策に伴い普通建設事業費も増加していくことが想定されることから、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持続可能な財政運営に向けた取組み</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48,180
47,320
58.08
17,767,990
16,887,088
860,514
10,556,497
13,055,127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60147</xdr:rowOff>
    </xdr:from>
    <xdr:to>
      <xdr:col>24</xdr:col>
      <xdr:colOff>63500</xdr:colOff>
      <xdr:row>38</xdr:row>
      <xdr:rowOff>63674</xdr:rowOff>
    </xdr:to>
    <xdr:cxnSp macro="">
      <xdr:nvCxnSpPr>
        <xdr:cNvPr id="62" name="直線コネクタ 61"/>
        <xdr:cNvCxnSpPr/>
      </xdr:nvCxnSpPr>
      <xdr:spPr>
        <a:xfrm flipV="1">
          <a:off x="3797300" y="6575247"/>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63674</xdr:rowOff>
    </xdr:from>
    <xdr:to>
      <xdr:col>19</xdr:col>
      <xdr:colOff>177800</xdr:colOff>
      <xdr:row>38</xdr:row>
      <xdr:rowOff>64915</xdr:rowOff>
    </xdr:to>
    <xdr:cxnSp macro="">
      <xdr:nvCxnSpPr>
        <xdr:cNvPr id="65" name="直線コネクタ 64"/>
        <xdr:cNvCxnSpPr/>
      </xdr:nvCxnSpPr>
      <xdr:spPr>
        <a:xfrm flipV="1">
          <a:off x="2908300" y="6578774"/>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64915</xdr:rowOff>
    </xdr:from>
    <xdr:to>
      <xdr:col>15</xdr:col>
      <xdr:colOff>50800</xdr:colOff>
      <xdr:row>38</xdr:row>
      <xdr:rowOff>70858</xdr:rowOff>
    </xdr:to>
    <xdr:cxnSp macro="">
      <xdr:nvCxnSpPr>
        <xdr:cNvPr id="68" name="直線コネクタ 67"/>
        <xdr:cNvCxnSpPr/>
      </xdr:nvCxnSpPr>
      <xdr:spPr>
        <a:xfrm flipV="1">
          <a:off x="2019300" y="658001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60800</xdr:rowOff>
    </xdr:from>
    <xdr:to>
      <xdr:col>10</xdr:col>
      <xdr:colOff>114300</xdr:colOff>
      <xdr:row>38</xdr:row>
      <xdr:rowOff>70858</xdr:rowOff>
    </xdr:to>
    <xdr:cxnSp macro="">
      <xdr:nvCxnSpPr>
        <xdr:cNvPr id="71" name="直線コネクタ 70"/>
        <xdr:cNvCxnSpPr/>
      </xdr:nvCxnSpPr>
      <xdr:spPr>
        <a:xfrm>
          <a:off x="1130300" y="657590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17158</xdr:rowOff>
    </xdr:from>
    <xdr:ext cx="469744" cy="259045"/>
    <xdr:sp macro="" textlink="">
      <xdr:nvSpPr>
        <xdr:cNvPr id="73" name="テキスト ボックス 72"/>
        <xdr:cNvSpPr txBox="1"/>
      </xdr:nvSpPr>
      <xdr:spPr>
        <a:xfrm>
          <a:off x="1784428" y="6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3638</xdr:rowOff>
    </xdr:from>
    <xdr:ext cx="469744" cy="259045"/>
    <xdr:sp macro="" textlink="">
      <xdr:nvSpPr>
        <xdr:cNvPr id="75" name="テキスト ボックス 74"/>
        <xdr:cNvSpPr txBox="1"/>
      </xdr:nvSpPr>
      <xdr:spPr>
        <a:xfrm>
          <a:off x="895428" y="617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9347</xdr:rowOff>
    </xdr:from>
    <xdr:to>
      <xdr:col>24</xdr:col>
      <xdr:colOff>114300</xdr:colOff>
      <xdr:row>38</xdr:row>
      <xdr:rowOff>110947</xdr:rowOff>
    </xdr:to>
    <xdr:sp macro="" textlink="">
      <xdr:nvSpPr>
        <xdr:cNvPr id="81" name="楕円 80"/>
        <xdr:cNvSpPr/>
      </xdr:nvSpPr>
      <xdr:spPr>
        <a:xfrm>
          <a:off x="45847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95724</xdr:rowOff>
    </xdr:from>
    <xdr:ext cx="469744" cy="259045"/>
    <xdr:sp macro="" textlink="">
      <xdr:nvSpPr>
        <xdr:cNvPr id="82" name="議会費該当値テキスト"/>
        <xdr:cNvSpPr txBox="1"/>
      </xdr:nvSpPr>
      <xdr:spPr>
        <a:xfrm>
          <a:off x="4686300" y="64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12874</xdr:rowOff>
    </xdr:from>
    <xdr:to>
      <xdr:col>20</xdr:col>
      <xdr:colOff>38100</xdr:colOff>
      <xdr:row>38</xdr:row>
      <xdr:rowOff>114474</xdr:rowOff>
    </xdr:to>
    <xdr:sp macro="" textlink="">
      <xdr:nvSpPr>
        <xdr:cNvPr id="83" name="楕円 82"/>
        <xdr:cNvSpPr/>
      </xdr:nvSpPr>
      <xdr:spPr>
        <a:xfrm>
          <a:off x="3746500" y="65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105601</xdr:rowOff>
    </xdr:from>
    <xdr:ext cx="469744" cy="259045"/>
    <xdr:sp macro="" textlink="">
      <xdr:nvSpPr>
        <xdr:cNvPr id="84" name="テキスト ボックス 83"/>
        <xdr:cNvSpPr txBox="1"/>
      </xdr:nvSpPr>
      <xdr:spPr>
        <a:xfrm>
          <a:off x="3562428" y="662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14115</xdr:rowOff>
    </xdr:from>
    <xdr:to>
      <xdr:col>15</xdr:col>
      <xdr:colOff>101600</xdr:colOff>
      <xdr:row>38</xdr:row>
      <xdr:rowOff>115715</xdr:rowOff>
    </xdr:to>
    <xdr:sp macro="" textlink="">
      <xdr:nvSpPr>
        <xdr:cNvPr id="85" name="楕円 84"/>
        <xdr:cNvSpPr/>
      </xdr:nvSpPr>
      <xdr:spPr>
        <a:xfrm>
          <a:off x="2857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106842</xdr:rowOff>
    </xdr:from>
    <xdr:ext cx="469744" cy="259045"/>
    <xdr:sp macro="" textlink="">
      <xdr:nvSpPr>
        <xdr:cNvPr id="86" name="テキスト ボックス 85"/>
        <xdr:cNvSpPr txBox="1"/>
      </xdr:nvSpPr>
      <xdr:spPr>
        <a:xfrm>
          <a:off x="2673428" y="66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20058</xdr:rowOff>
    </xdr:from>
    <xdr:to>
      <xdr:col>10</xdr:col>
      <xdr:colOff>165100</xdr:colOff>
      <xdr:row>38</xdr:row>
      <xdr:rowOff>121658</xdr:rowOff>
    </xdr:to>
    <xdr:sp macro="" textlink="">
      <xdr:nvSpPr>
        <xdr:cNvPr id="87" name="楕円 86"/>
        <xdr:cNvSpPr/>
      </xdr:nvSpPr>
      <xdr:spPr>
        <a:xfrm>
          <a:off x="1968500" y="65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112785</xdr:rowOff>
    </xdr:from>
    <xdr:ext cx="469744" cy="259045"/>
    <xdr:sp macro="" textlink="">
      <xdr:nvSpPr>
        <xdr:cNvPr id="88" name="テキスト ボックス 87"/>
        <xdr:cNvSpPr txBox="1"/>
      </xdr:nvSpPr>
      <xdr:spPr>
        <a:xfrm>
          <a:off x="1784428" y="662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10000</xdr:rowOff>
    </xdr:from>
    <xdr:to>
      <xdr:col>6</xdr:col>
      <xdr:colOff>38100</xdr:colOff>
      <xdr:row>38</xdr:row>
      <xdr:rowOff>111600</xdr:rowOff>
    </xdr:to>
    <xdr:sp macro="" textlink="">
      <xdr:nvSpPr>
        <xdr:cNvPr id="89" name="楕円 88"/>
        <xdr:cNvSpPr/>
      </xdr:nvSpPr>
      <xdr:spPr>
        <a:xfrm>
          <a:off x="1079500" y="65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102727</xdr:rowOff>
    </xdr:from>
    <xdr:ext cx="469744" cy="259045"/>
    <xdr:sp macro="" textlink="">
      <xdr:nvSpPr>
        <xdr:cNvPr id="90" name="テキスト ボックス 89"/>
        <xdr:cNvSpPr txBox="1"/>
      </xdr:nvSpPr>
      <xdr:spPr>
        <a:xfrm>
          <a:off x="895428" y="66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137420</xdr:rowOff>
    </xdr:from>
    <xdr:to>
      <xdr:col>24</xdr:col>
      <xdr:colOff>63500</xdr:colOff>
      <xdr:row>58</xdr:row>
      <xdr:rowOff>141456</xdr:rowOff>
    </xdr:to>
    <xdr:cxnSp macro="">
      <xdr:nvCxnSpPr>
        <xdr:cNvPr id="119" name="直線コネクタ 118"/>
        <xdr:cNvCxnSpPr/>
      </xdr:nvCxnSpPr>
      <xdr:spPr>
        <a:xfrm>
          <a:off x="3797300" y="10081520"/>
          <a:ext cx="8382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123306</xdr:rowOff>
    </xdr:from>
    <xdr:to>
      <xdr:col>19</xdr:col>
      <xdr:colOff>177800</xdr:colOff>
      <xdr:row>58</xdr:row>
      <xdr:rowOff>137420</xdr:rowOff>
    </xdr:to>
    <xdr:cxnSp macro="">
      <xdr:nvCxnSpPr>
        <xdr:cNvPr id="122" name="直線コネクタ 121"/>
        <xdr:cNvCxnSpPr/>
      </xdr:nvCxnSpPr>
      <xdr:spPr>
        <a:xfrm>
          <a:off x="2908300" y="10067406"/>
          <a:ext cx="889000" cy="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140260</xdr:rowOff>
    </xdr:from>
    <xdr:to>
      <xdr:col>15</xdr:col>
      <xdr:colOff>50800</xdr:colOff>
      <xdr:row>58</xdr:row>
      <xdr:rowOff>123306</xdr:rowOff>
    </xdr:to>
    <xdr:cxnSp macro="">
      <xdr:nvCxnSpPr>
        <xdr:cNvPr id="125" name="直線コネクタ 124"/>
        <xdr:cNvCxnSpPr/>
      </xdr:nvCxnSpPr>
      <xdr:spPr>
        <a:xfrm>
          <a:off x="2019300" y="9912910"/>
          <a:ext cx="889000" cy="1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140260</xdr:rowOff>
    </xdr:from>
    <xdr:to>
      <xdr:col>10</xdr:col>
      <xdr:colOff>114300</xdr:colOff>
      <xdr:row>58</xdr:row>
      <xdr:rowOff>146790</xdr:rowOff>
    </xdr:to>
    <xdr:cxnSp macro="">
      <xdr:nvCxnSpPr>
        <xdr:cNvPr id="128" name="直線コネクタ 127"/>
        <xdr:cNvCxnSpPr/>
      </xdr:nvCxnSpPr>
      <xdr:spPr>
        <a:xfrm flipV="1">
          <a:off x="1130300" y="9912910"/>
          <a:ext cx="889000" cy="17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53265</xdr:rowOff>
    </xdr:from>
    <xdr:ext cx="599010" cy="259045"/>
    <xdr:sp macro="" textlink="">
      <xdr:nvSpPr>
        <xdr:cNvPr id="130" name="テキスト ボックス 129"/>
        <xdr:cNvSpPr txBox="1"/>
      </xdr:nvSpPr>
      <xdr:spPr>
        <a:xfrm>
          <a:off x="1719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89685</xdr:rowOff>
    </xdr:from>
    <xdr:ext cx="599010" cy="259045"/>
    <xdr:sp macro="" textlink="">
      <xdr:nvSpPr>
        <xdr:cNvPr id="132" name="テキスト ボックス 131"/>
        <xdr:cNvSpPr txBox="1"/>
      </xdr:nvSpPr>
      <xdr:spPr>
        <a:xfrm>
          <a:off x="830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90656</xdr:rowOff>
    </xdr:from>
    <xdr:to>
      <xdr:col>24</xdr:col>
      <xdr:colOff>114300</xdr:colOff>
      <xdr:row>59</xdr:row>
      <xdr:rowOff>20806</xdr:rowOff>
    </xdr:to>
    <xdr:sp macro="" textlink="">
      <xdr:nvSpPr>
        <xdr:cNvPr id="138" name="楕円 137"/>
        <xdr:cNvSpPr/>
      </xdr:nvSpPr>
      <xdr:spPr>
        <a:xfrm>
          <a:off x="4584700" y="1003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5583</xdr:rowOff>
    </xdr:from>
    <xdr:ext cx="534377" cy="259045"/>
    <xdr:sp macro="" textlink="">
      <xdr:nvSpPr>
        <xdr:cNvPr id="139" name="総務費該当値テキスト"/>
        <xdr:cNvSpPr txBox="1"/>
      </xdr:nvSpPr>
      <xdr:spPr>
        <a:xfrm>
          <a:off x="4686300" y="994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86620</xdr:rowOff>
    </xdr:from>
    <xdr:to>
      <xdr:col>20</xdr:col>
      <xdr:colOff>38100</xdr:colOff>
      <xdr:row>59</xdr:row>
      <xdr:rowOff>16770</xdr:rowOff>
    </xdr:to>
    <xdr:sp macro="" textlink="">
      <xdr:nvSpPr>
        <xdr:cNvPr id="140" name="楕円 139"/>
        <xdr:cNvSpPr/>
      </xdr:nvSpPr>
      <xdr:spPr>
        <a:xfrm>
          <a:off x="3746500" y="10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7897</xdr:rowOff>
    </xdr:from>
    <xdr:ext cx="534377" cy="259045"/>
    <xdr:sp macro="" textlink="">
      <xdr:nvSpPr>
        <xdr:cNvPr id="141" name="テキスト ボックス 140"/>
        <xdr:cNvSpPr txBox="1"/>
      </xdr:nvSpPr>
      <xdr:spPr>
        <a:xfrm>
          <a:off x="3530111" y="1012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72506</xdr:rowOff>
    </xdr:from>
    <xdr:to>
      <xdr:col>15</xdr:col>
      <xdr:colOff>101600</xdr:colOff>
      <xdr:row>59</xdr:row>
      <xdr:rowOff>2656</xdr:rowOff>
    </xdr:to>
    <xdr:sp macro="" textlink="">
      <xdr:nvSpPr>
        <xdr:cNvPr id="142" name="楕円 141"/>
        <xdr:cNvSpPr/>
      </xdr:nvSpPr>
      <xdr:spPr>
        <a:xfrm>
          <a:off x="2857500" y="100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165233</xdr:rowOff>
    </xdr:from>
    <xdr:ext cx="534377" cy="259045"/>
    <xdr:sp macro="" textlink="">
      <xdr:nvSpPr>
        <xdr:cNvPr id="143" name="テキスト ボックス 142"/>
        <xdr:cNvSpPr txBox="1"/>
      </xdr:nvSpPr>
      <xdr:spPr>
        <a:xfrm>
          <a:off x="2641111" y="1010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89460</xdr:rowOff>
    </xdr:from>
    <xdr:to>
      <xdr:col>10</xdr:col>
      <xdr:colOff>165100</xdr:colOff>
      <xdr:row>58</xdr:row>
      <xdr:rowOff>19610</xdr:rowOff>
    </xdr:to>
    <xdr:sp macro="" textlink="">
      <xdr:nvSpPr>
        <xdr:cNvPr id="144" name="楕円 143"/>
        <xdr:cNvSpPr/>
      </xdr:nvSpPr>
      <xdr:spPr>
        <a:xfrm>
          <a:off x="1968500" y="98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10737</xdr:rowOff>
    </xdr:from>
    <xdr:ext cx="599010" cy="259045"/>
    <xdr:sp macro="" textlink="">
      <xdr:nvSpPr>
        <xdr:cNvPr id="145" name="テキスト ボックス 144"/>
        <xdr:cNvSpPr txBox="1"/>
      </xdr:nvSpPr>
      <xdr:spPr>
        <a:xfrm>
          <a:off x="1719795" y="995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95990</xdr:rowOff>
    </xdr:from>
    <xdr:to>
      <xdr:col>6</xdr:col>
      <xdr:colOff>38100</xdr:colOff>
      <xdr:row>59</xdr:row>
      <xdr:rowOff>26140</xdr:rowOff>
    </xdr:to>
    <xdr:sp macro="" textlink="">
      <xdr:nvSpPr>
        <xdr:cNvPr id="146" name="楕円 145"/>
        <xdr:cNvSpPr/>
      </xdr:nvSpPr>
      <xdr:spPr>
        <a:xfrm>
          <a:off x="1079500" y="100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17267</xdr:rowOff>
    </xdr:from>
    <xdr:ext cx="534377" cy="259045"/>
    <xdr:sp macro="" textlink="">
      <xdr:nvSpPr>
        <xdr:cNvPr id="147" name="テキスト ボックス 146"/>
        <xdr:cNvSpPr txBox="1"/>
      </xdr:nvSpPr>
      <xdr:spPr>
        <a:xfrm>
          <a:off x="863111" y="1013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21456</xdr:rowOff>
    </xdr:from>
    <xdr:to>
      <xdr:col>24</xdr:col>
      <xdr:colOff>63500</xdr:colOff>
      <xdr:row>78</xdr:row>
      <xdr:rowOff>39543</xdr:rowOff>
    </xdr:to>
    <xdr:cxnSp macro="">
      <xdr:nvCxnSpPr>
        <xdr:cNvPr id="177" name="直線コネクタ 176"/>
        <xdr:cNvCxnSpPr/>
      </xdr:nvCxnSpPr>
      <xdr:spPr>
        <a:xfrm flipV="1">
          <a:off x="3797300" y="13394556"/>
          <a:ext cx="83820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39543</xdr:rowOff>
    </xdr:from>
    <xdr:to>
      <xdr:col>19</xdr:col>
      <xdr:colOff>177800</xdr:colOff>
      <xdr:row>78</xdr:row>
      <xdr:rowOff>54905</xdr:rowOff>
    </xdr:to>
    <xdr:cxnSp macro="">
      <xdr:nvCxnSpPr>
        <xdr:cNvPr id="180" name="直線コネクタ 179"/>
        <xdr:cNvCxnSpPr/>
      </xdr:nvCxnSpPr>
      <xdr:spPr>
        <a:xfrm flipV="1">
          <a:off x="2908300" y="1341264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54905</xdr:rowOff>
    </xdr:from>
    <xdr:to>
      <xdr:col>15</xdr:col>
      <xdr:colOff>50800</xdr:colOff>
      <xdr:row>78</xdr:row>
      <xdr:rowOff>113151</xdr:rowOff>
    </xdr:to>
    <xdr:cxnSp macro="">
      <xdr:nvCxnSpPr>
        <xdr:cNvPr id="183" name="直線コネクタ 182"/>
        <xdr:cNvCxnSpPr/>
      </xdr:nvCxnSpPr>
      <xdr:spPr>
        <a:xfrm flipV="1">
          <a:off x="2019300" y="13428005"/>
          <a:ext cx="889000" cy="5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113151</xdr:rowOff>
    </xdr:from>
    <xdr:to>
      <xdr:col>10</xdr:col>
      <xdr:colOff>114300</xdr:colOff>
      <xdr:row>78</xdr:row>
      <xdr:rowOff>117373</xdr:rowOff>
    </xdr:to>
    <xdr:cxnSp macro="">
      <xdr:nvCxnSpPr>
        <xdr:cNvPr id="186" name="直線コネクタ 185"/>
        <xdr:cNvCxnSpPr/>
      </xdr:nvCxnSpPr>
      <xdr:spPr>
        <a:xfrm flipV="1">
          <a:off x="1130300" y="13486251"/>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116615</xdr:rowOff>
    </xdr:from>
    <xdr:ext cx="599010" cy="259045"/>
    <xdr:sp macro="" textlink="">
      <xdr:nvSpPr>
        <xdr:cNvPr id="188" name="テキスト ボックス 187"/>
        <xdr:cNvSpPr txBox="1"/>
      </xdr:nvSpPr>
      <xdr:spPr>
        <a:xfrm>
          <a:off x="1719795" y="1297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128843</xdr:rowOff>
    </xdr:from>
    <xdr:ext cx="599010" cy="259045"/>
    <xdr:sp macro="" textlink="">
      <xdr:nvSpPr>
        <xdr:cNvPr id="190" name="テキスト ボックス 189"/>
        <xdr:cNvSpPr txBox="1"/>
      </xdr:nvSpPr>
      <xdr:spPr>
        <a:xfrm>
          <a:off x="830795" y="129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142106</xdr:rowOff>
    </xdr:from>
    <xdr:to>
      <xdr:col>24</xdr:col>
      <xdr:colOff>114300</xdr:colOff>
      <xdr:row>78</xdr:row>
      <xdr:rowOff>72256</xdr:rowOff>
    </xdr:to>
    <xdr:sp macro="" textlink="">
      <xdr:nvSpPr>
        <xdr:cNvPr id="196" name="楕円 195"/>
        <xdr:cNvSpPr/>
      </xdr:nvSpPr>
      <xdr:spPr>
        <a:xfrm>
          <a:off x="4584700" y="133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57033</xdr:rowOff>
    </xdr:from>
    <xdr:ext cx="599010" cy="259045"/>
    <xdr:sp macro="" textlink="">
      <xdr:nvSpPr>
        <xdr:cNvPr id="197" name="民生費該当値テキスト"/>
        <xdr:cNvSpPr txBox="1"/>
      </xdr:nvSpPr>
      <xdr:spPr>
        <a:xfrm>
          <a:off x="4686300" y="1325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160193</xdr:rowOff>
    </xdr:from>
    <xdr:to>
      <xdr:col>20</xdr:col>
      <xdr:colOff>38100</xdr:colOff>
      <xdr:row>78</xdr:row>
      <xdr:rowOff>90343</xdr:rowOff>
    </xdr:to>
    <xdr:sp macro="" textlink="">
      <xdr:nvSpPr>
        <xdr:cNvPr id="198" name="楕円 197"/>
        <xdr:cNvSpPr/>
      </xdr:nvSpPr>
      <xdr:spPr>
        <a:xfrm>
          <a:off x="3746500" y="133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81470</xdr:rowOff>
    </xdr:from>
    <xdr:ext cx="599010" cy="259045"/>
    <xdr:sp macro="" textlink="">
      <xdr:nvSpPr>
        <xdr:cNvPr id="199" name="テキスト ボックス 198"/>
        <xdr:cNvSpPr txBox="1"/>
      </xdr:nvSpPr>
      <xdr:spPr>
        <a:xfrm>
          <a:off x="3497795" y="1345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4105</xdr:rowOff>
    </xdr:from>
    <xdr:to>
      <xdr:col>15</xdr:col>
      <xdr:colOff>101600</xdr:colOff>
      <xdr:row>78</xdr:row>
      <xdr:rowOff>105705</xdr:rowOff>
    </xdr:to>
    <xdr:sp macro="" textlink="">
      <xdr:nvSpPr>
        <xdr:cNvPr id="200" name="楕円 199"/>
        <xdr:cNvSpPr/>
      </xdr:nvSpPr>
      <xdr:spPr>
        <a:xfrm>
          <a:off x="2857500" y="133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96832</xdr:rowOff>
    </xdr:from>
    <xdr:ext cx="599010" cy="259045"/>
    <xdr:sp macro="" textlink="">
      <xdr:nvSpPr>
        <xdr:cNvPr id="201" name="テキスト ボックス 200"/>
        <xdr:cNvSpPr txBox="1"/>
      </xdr:nvSpPr>
      <xdr:spPr>
        <a:xfrm>
          <a:off x="2608795" y="1346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62351</xdr:rowOff>
    </xdr:from>
    <xdr:to>
      <xdr:col>10</xdr:col>
      <xdr:colOff>165100</xdr:colOff>
      <xdr:row>78</xdr:row>
      <xdr:rowOff>163951</xdr:rowOff>
    </xdr:to>
    <xdr:sp macro="" textlink="">
      <xdr:nvSpPr>
        <xdr:cNvPr id="202" name="楕円 201"/>
        <xdr:cNvSpPr/>
      </xdr:nvSpPr>
      <xdr:spPr>
        <a:xfrm>
          <a:off x="1968500" y="134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155078</xdr:rowOff>
    </xdr:from>
    <xdr:ext cx="599010" cy="259045"/>
    <xdr:sp macro="" textlink="">
      <xdr:nvSpPr>
        <xdr:cNvPr id="203" name="テキスト ボックス 202"/>
        <xdr:cNvSpPr txBox="1"/>
      </xdr:nvSpPr>
      <xdr:spPr>
        <a:xfrm>
          <a:off x="1719795" y="135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66573</xdr:rowOff>
    </xdr:from>
    <xdr:to>
      <xdr:col>6</xdr:col>
      <xdr:colOff>38100</xdr:colOff>
      <xdr:row>78</xdr:row>
      <xdr:rowOff>168173</xdr:rowOff>
    </xdr:to>
    <xdr:sp macro="" textlink="">
      <xdr:nvSpPr>
        <xdr:cNvPr id="204" name="楕円 203"/>
        <xdr:cNvSpPr/>
      </xdr:nvSpPr>
      <xdr:spPr>
        <a:xfrm>
          <a:off x="1079500" y="134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159300</xdr:rowOff>
    </xdr:from>
    <xdr:ext cx="599010" cy="259045"/>
    <xdr:sp macro="" textlink="">
      <xdr:nvSpPr>
        <xdr:cNvPr id="205" name="テキスト ボックス 204"/>
        <xdr:cNvSpPr txBox="1"/>
      </xdr:nvSpPr>
      <xdr:spPr>
        <a:xfrm>
          <a:off x="830795" y="1353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95541</xdr:rowOff>
    </xdr:from>
    <xdr:to>
      <xdr:col>24</xdr:col>
      <xdr:colOff>63500</xdr:colOff>
      <xdr:row>97</xdr:row>
      <xdr:rowOff>97287</xdr:rowOff>
    </xdr:to>
    <xdr:cxnSp macro="">
      <xdr:nvCxnSpPr>
        <xdr:cNvPr id="234" name="直線コネクタ 233"/>
        <xdr:cNvCxnSpPr/>
      </xdr:nvCxnSpPr>
      <xdr:spPr>
        <a:xfrm>
          <a:off x="3797300" y="16726191"/>
          <a:ext cx="8382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66304</xdr:rowOff>
    </xdr:from>
    <xdr:to>
      <xdr:col>19</xdr:col>
      <xdr:colOff>177800</xdr:colOff>
      <xdr:row>97</xdr:row>
      <xdr:rowOff>95541</xdr:rowOff>
    </xdr:to>
    <xdr:cxnSp macro="">
      <xdr:nvCxnSpPr>
        <xdr:cNvPr id="237" name="直線コネクタ 236"/>
        <xdr:cNvCxnSpPr/>
      </xdr:nvCxnSpPr>
      <xdr:spPr>
        <a:xfrm>
          <a:off x="2908300" y="16696954"/>
          <a:ext cx="889000" cy="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66304</xdr:rowOff>
    </xdr:from>
    <xdr:to>
      <xdr:col>15</xdr:col>
      <xdr:colOff>50800</xdr:colOff>
      <xdr:row>97</xdr:row>
      <xdr:rowOff>85111</xdr:rowOff>
    </xdr:to>
    <xdr:cxnSp macro="">
      <xdr:nvCxnSpPr>
        <xdr:cNvPr id="240" name="直線コネクタ 239"/>
        <xdr:cNvCxnSpPr/>
      </xdr:nvCxnSpPr>
      <xdr:spPr>
        <a:xfrm flipV="1">
          <a:off x="2019300" y="16696954"/>
          <a:ext cx="889000" cy="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85111</xdr:rowOff>
    </xdr:from>
    <xdr:to>
      <xdr:col>10</xdr:col>
      <xdr:colOff>114300</xdr:colOff>
      <xdr:row>97</xdr:row>
      <xdr:rowOff>112832</xdr:rowOff>
    </xdr:to>
    <xdr:cxnSp macro="">
      <xdr:nvCxnSpPr>
        <xdr:cNvPr id="243" name="直線コネクタ 242"/>
        <xdr:cNvCxnSpPr/>
      </xdr:nvCxnSpPr>
      <xdr:spPr>
        <a:xfrm flipV="1">
          <a:off x="1130300" y="16715761"/>
          <a:ext cx="8890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30700</xdr:rowOff>
    </xdr:from>
    <xdr:ext cx="534377" cy="259045"/>
    <xdr:sp macro="" textlink="">
      <xdr:nvSpPr>
        <xdr:cNvPr id="247" name="テキスト ボックス 246"/>
        <xdr:cNvSpPr txBox="1"/>
      </xdr:nvSpPr>
      <xdr:spPr>
        <a:xfrm>
          <a:off x="863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46487</xdr:rowOff>
    </xdr:from>
    <xdr:to>
      <xdr:col>24</xdr:col>
      <xdr:colOff>114300</xdr:colOff>
      <xdr:row>97</xdr:row>
      <xdr:rowOff>148087</xdr:rowOff>
    </xdr:to>
    <xdr:sp macro="" textlink="">
      <xdr:nvSpPr>
        <xdr:cNvPr id="253" name="楕円 252"/>
        <xdr:cNvSpPr/>
      </xdr:nvSpPr>
      <xdr:spPr>
        <a:xfrm>
          <a:off x="4584700" y="16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132864</xdr:rowOff>
    </xdr:from>
    <xdr:ext cx="534377" cy="259045"/>
    <xdr:sp macro="" textlink="">
      <xdr:nvSpPr>
        <xdr:cNvPr id="254" name="衛生費該当値テキスト"/>
        <xdr:cNvSpPr txBox="1"/>
      </xdr:nvSpPr>
      <xdr:spPr>
        <a:xfrm>
          <a:off x="4686300" y="165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44741</xdr:rowOff>
    </xdr:from>
    <xdr:to>
      <xdr:col>20</xdr:col>
      <xdr:colOff>38100</xdr:colOff>
      <xdr:row>97</xdr:row>
      <xdr:rowOff>146341</xdr:rowOff>
    </xdr:to>
    <xdr:sp macro="" textlink="">
      <xdr:nvSpPr>
        <xdr:cNvPr id="255" name="楕円 254"/>
        <xdr:cNvSpPr/>
      </xdr:nvSpPr>
      <xdr:spPr>
        <a:xfrm>
          <a:off x="3746500" y="166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137468</xdr:rowOff>
    </xdr:from>
    <xdr:ext cx="534377" cy="259045"/>
    <xdr:sp macro="" textlink="">
      <xdr:nvSpPr>
        <xdr:cNvPr id="256" name="テキスト ボックス 255"/>
        <xdr:cNvSpPr txBox="1"/>
      </xdr:nvSpPr>
      <xdr:spPr>
        <a:xfrm>
          <a:off x="3530111" y="167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15504</xdr:rowOff>
    </xdr:from>
    <xdr:to>
      <xdr:col>15</xdr:col>
      <xdr:colOff>101600</xdr:colOff>
      <xdr:row>97</xdr:row>
      <xdr:rowOff>117104</xdr:rowOff>
    </xdr:to>
    <xdr:sp macro="" textlink="">
      <xdr:nvSpPr>
        <xdr:cNvPr id="257" name="楕円 256"/>
        <xdr:cNvSpPr/>
      </xdr:nvSpPr>
      <xdr:spPr>
        <a:xfrm>
          <a:off x="2857500" y="166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108231</xdr:rowOff>
    </xdr:from>
    <xdr:ext cx="534377" cy="259045"/>
    <xdr:sp macro="" textlink="">
      <xdr:nvSpPr>
        <xdr:cNvPr id="258" name="テキスト ボックス 257"/>
        <xdr:cNvSpPr txBox="1"/>
      </xdr:nvSpPr>
      <xdr:spPr>
        <a:xfrm>
          <a:off x="2641111" y="1673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34311</xdr:rowOff>
    </xdr:from>
    <xdr:to>
      <xdr:col>10</xdr:col>
      <xdr:colOff>165100</xdr:colOff>
      <xdr:row>97</xdr:row>
      <xdr:rowOff>135911</xdr:rowOff>
    </xdr:to>
    <xdr:sp macro="" textlink="">
      <xdr:nvSpPr>
        <xdr:cNvPr id="259" name="楕円 258"/>
        <xdr:cNvSpPr/>
      </xdr:nvSpPr>
      <xdr:spPr>
        <a:xfrm>
          <a:off x="1968500" y="166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127038</xdr:rowOff>
    </xdr:from>
    <xdr:ext cx="534377" cy="259045"/>
    <xdr:sp macro="" textlink="">
      <xdr:nvSpPr>
        <xdr:cNvPr id="260" name="テキスト ボックス 259"/>
        <xdr:cNvSpPr txBox="1"/>
      </xdr:nvSpPr>
      <xdr:spPr>
        <a:xfrm>
          <a:off x="1752111" y="167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62032</xdr:rowOff>
    </xdr:from>
    <xdr:to>
      <xdr:col>6</xdr:col>
      <xdr:colOff>38100</xdr:colOff>
      <xdr:row>97</xdr:row>
      <xdr:rowOff>163632</xdr:rowOff>
    </xdr:to>
    <xdr:sp macro="" textlink="">
      <xdr:nvSpPr>
        <xdr:cNvPr id="261" name="楕円 260"/>
        <xdr:cNvSpPr/>
      </xdr:nvSpPr>
      <xdr:spPr>
        <a:xfrm>
          <a:off x="1079500" y="166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154759</xdr:rowOff>
    </xdr:from>
    <xdr:ext cx="534377" cy="259045"/>
    <xdr:sp macro="" textlink="">
      <xdr:nvSpPr>
        <xdr:cNvPr id="262" name="テキスト ボックス 261"/>
        <xdr:cNvSpPr txBox="1"/>
      </xdr:nvSpPr>
      <xdr:spPr>
        <a:xfrm>
          <a:off x="863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41520</xdr:rowOff>
    </xdr:from>
    <xdr:ext cx="378565" cy="259045"/>
    <xdr:sp macro="" textlink="">
      <xdr:nvSpPr>
        <xdr:cNvPr id="302" name="テキスト ボックス 301"/>
        <xdr:cNvSpPr txBox="1"/>
      </xdr:nvSpPr>
      <xdr:spPr>
        <a:xfrm>
          <a:off x="6783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34525</xdr:rowOff>
    </xdr:from>
    <xdr:to>
      <xdr:col>55</xdr:col>
      <xdr:colOff>0</xdr:colOff>
      <xdr:row>58</xdr:row>
      <xdr:rowOff>43421</xdr:rowOff>
    </xdr:to>
    <xdr:cxnSp macro="">
      <xdr:nvCxnSpPr>
        <xdr:cNvPr id="346" name="直線コネクタ 345"/>
        <xdr:cNvCxnSpPr/>
      </xdr:nvCxnSpPr>
      <xdr:spPr>
        <a:xfrm>
          <a:off x="9639300" y="9978625"/>
          <a:ext cx="8382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34525</xdr:rowOff>
    </xdr:from>
    <xdr:to>
      <xdr:col>50</xdr:col>
      <xdr:colOff>114300</xdr:colOff>
      <xdr:row>58</xdr:row>
      <xdr:rowOff>45650</xdr:rowOff>
    </xdr:to>
    <xdr:cxnSp macro="">
      <xdr:nvCxnSpPr>
        <xdr:cNvPr id="349" name="直線コネクタ 348"/>
        <xdr:cNvCxnSpPr/>
      </xdr:nvCxnSpPr>
      <xdr:spPr>
        <a:xfrm flipV="1">
          <a:off x="8750300" y="997862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123069</xdr:rowOff>
    </xdr:from>
    <xdr:to>
      <xdr:col>45</xdr:col>
      <xdr:colOff>177800</xdr:colOff>
      <xdr:row>58</xdr:row>
      <xdr:rowOff>45650</xdr:rowOff>
    </xdr:to>
    <xdr:cxnSp macro="">
      <xdr:nvCxnSpPr>
        <xdr:cNvPr id="352" name="直線コネクタ 351"/>
        <xdr:cNvCxnSpPr/>
      </xdr:nvCxnSpPr>
      <xdr:spPr>
        <a:xfrm>
          <a:off x="7861300" y="9895719"/>
          <a:ext cx="88900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123069</xdr:rowOff>
    </xdr:from>
    <xdr:to>
      <xdr:col>41</xdr:col>
      <xdr:colOff>50800</xdr:colOff>
      <xdr:row>58</xdr:row>
      <xdr:rowOff>36278</xdr:rowOff>
    </xdr:to>
    <xdr:cxnSp macro="">
      <xdr:nvCxnSpPr>
        <xdr:cNvPr id="355" name="直線コネクタ 354"/>
        <xdr:cNvCxnSpPr/>
      </xdr:nvCxnSpPr>
      <xdr:spPr>
        <a:xfrm flipV="1">
          <a:off x="6972300" y="9895719"/>
          <a:ext cx="8890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164071</xdr:rowOff>
    </xdr:from>
    <xdr:to>
      <xdr:col>55</xdr:col>
      <xdr:colOff>50800</xdr:colOff>
      <xdr:row>58</xdr:row>
      <xdr:rowOff>94221</xdr:rowOff>
    </xdr:to>
    <xdr:sp macro="" textlink="">
      <xdr:nvSpPr>
        <xdr:cNvPr id="365" name="楕円 364"/>
        <xdr:cNvSpPr/>
      </xdr:nvSpPr>
      <xdr:spPr>
        <a:xfrm>
          <a:off x="10426700" y="9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142498</xdr:rowOff>
    </xdr:from>
    <xdr:ext cx="469744" cy="259045"/>
    <xdr:sp macro="" textlink="">
      <xdr:nvSpPr>
        <xdr:cNvPr id="366" name="農林水産業費該当値テキスト"/>
        <xdr:cNvSpPr txBox="1"/>
      </xdr:nvSpPr>
      <xdr:spPr>
        <a:xfrm>
          <a:off x="10528300" y="99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155175</xdr:rowOff>
    </xdr:from>
    <xdr:to>
      <xdr:col>50</xdr:col>
      <xdr:colOff>165100</xdr:colOff>
      <xdr:row>58</xdr:row>
      <xdr:rowOff>85325</xdr:rowOff>
    </xdr:to>
    <xdr:sp macro="" textlink="">
      <xdr:nvSpPr>
        <xdr:cNvPr id="367" name="楕円 366"/>
        <xdr:cNvSpPr/>
      </xdr:nvSpPr>
      <xdr:spPr>
        <a:xfrm>
          <a:off x="9588500" y="99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76452</xdr:rowOff>
    </xdr:from>
    <xdr:ext cx="469744" cy="259045"/>
    <xdr:sp macro="" textlink="">
      <xdr:nvSpPr>
        <xdr:cNvPr id="368" name="テキスト ボックス 367"/>
        <xdr:cNvSpPr txBox="1"/>
      </xdr:nvSpPr>
      <xdr:spPr>
        <a:xfrm>
          <a:off x="9404428" y="1002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166300</xdr:rowOff>
    </xdr:from>
    <xdr:to>
      <xdr:col>46</xdr:col>
      <xdr:colOff>38100</xdr:colOff>
      <xdr:row>58</xdr:row>
      <xdr:rowOff>96450</xdr:rowOff>
    </xdr:to>
    <xdr:sp macro="" textlink="">
      <xdr:nvSpPr>
        <xdr:cNvPr id="369" name="楕円 368"/>
        <xdr:cNvSpPr/>
      </xdr:nvSpPr>
      <xdr:spPr>
        <a:xfrm>
          <a:off x="8699500" y="99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87577</xdr:rowOff>
    </xdr:from>
    <xdr:ext cx="469744" cy="259045"/>
    <xdr:sp macro="" textlink="">
      <xdr:nvSpPr>
        <xdr:cNvPr id="370" name="テキスト ボックス 369"/>
        <xdr:cNvSpPr txBox="1"/>
      </xdr:nvSpPr>
      <xdr:spPr>
        <a:xfrm>
          <a:off x="8515428" y="100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72269</xdr:rowOff>
    </xdr:from>
    <xdr:to>
      <xdr:col>41</xdr:col>
      <xdr:colOff>101600</xdr:colOff>
      <xdr:row>58</xdr:row>
      <xdr:rowOff>2419</xdr:rowOff>
    </xdr:to>
    <xdr:sp macro="" textlink="">
      <xdr:nvSpPr>
        <xdr:cNvPr id="371" name="楕円 370"/>
        <xdr:cNvSpPr/>
      </xdr:nvSpPr>
      <xdr:spPr>
        <a:xfrm>
          <a:off x="7810500" y="98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164996</xdr:rowOff>
    </xdr:from>
    <xdr:ext cx="534377" cy="259045"/>
    <xdr:sp macro="" textlink="">
      <xdr:nvSpPr>
        <xdr:cNvPr id="372" name="テキスト ボックス 371"/>
        <xdr:cNvSpPr txBox="1"/>
      </xdr:nvSpPr>
      <xdr:spPr>
        <a:xfrm>
          <a:off x="7594111" y="99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156928</xdr:rowOff>
    </xdr:from>
    <xdr:to>
      <xdr:col>36</xdr:col>
      <xdr:colOff>165100</xdr:colOff>
      <xdr:row>58</xdr:row>
      <xdr:rowOff>87078</xdr:rowOff>
    </xdr:to>
    <xdr:sp macro="" textlink="">
      <xdr:nvSpPr>
        <xdr:cNvPr id="373" name="楕円 372"/>
        <xdr:cNvSpPr/>
      </xdr:nvSpPr>
      <xdr:spPr>
        <a:xfrm>
          <a:off x="6921500" y="99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78205</xdr:rowOff>
    </xdr:from>
    <xdr:ext cx="469744" cy="259045"/>
    <xdr:sp macro="" textlink="">
      <xdr:nvSpPr>
        <xdr:cNvPr id="374" name="テキスト ボックス 373"/>
        <xdr:cNvSpPr txBox="1"/>
      </xdr:nvSpPr>
      <xdr:spPr>
        <a:xfrm>
          <a:off x="6737428" y="1002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119469</xdr:rowOff>
    </xdr:from>
    <xdr:to>
      <xdr:col>55</xdr:col>
      <xdr:colOff>0</xdr:colOff>
      <xdr:row>78</xdr:row>
      <xdr:rowOff>134544</xdr:rowOff>
    </xdr:to>
    <xdr:cxnSp macro="">
      <xdr:nvCxnSpPr>
        <xdr:cNvPr id="403" name="直線コネクタ 402"/>
        <xdr:cNvCxnSpPr/>
      </xdr:nvCxnSpPr>
      <xdr:spPr>
        <a:xfrm>
          <a:off x="9639300" y="13492569"/>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119469</xdr:rowOff>
    </xdr:from>
    <xdr:to>
      <xdr:col>50</xdr:col>
      <xdr:colOff>114300</xdr:colOff>
      <xdr:row>78</xdr:row>
      <xdr:rowOff>167842</xdr:rowOff>
    </xdr:to>
    <xdr:cxnSp macro="">
      <xdr:nvCxnSpPr>
        <xdr:cNvPr id="406" name="直線コネクタ 405"/>
        <xdr:cNvCxnSpPr/>
      </xdr:nvCxnSpPr>
      <xdr:spPr>
        <a:xfrm flipV="1">
          <a:off x="8750300" y="13492569"/>
          <a:ext cx="889000" cy="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158280</xdr:rowOff>
    </xdr:from>
    <xdr:to>
      <xdr:col>45</xdr:col>
      <xdr:colOff>177800</xdr:colOff>
      <xdr:row>78</xdr:row>
      <xdr:rowOff>167842</xdr:rowOff>
    </xdr:to>
    <xdr:cxnSp macro="">
      <xdr:nvCxnSpPr>
        <xdr:cNvPr id="409" name="直線コネクタ 408"/>
        <xdr:cNvCxnSpPr/>
      </xdr:nvCxnSpPr>
      <xdr:spPr>
        <a:xfrm>
          <a:off x="7861300" y="13531380"/>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158280</xdr:rowOff>
    </xdr:from>
    <xdr:to>
      <xdr:col>41</xdr:col>
      <xdr:colOff>50800</xdr:colOff>
      <xdr:row>79</xdr:row>
      <xdr:rowOff>3466</xdr:rowOff>
    </xdr:to>
    <xdr:cxnSp macro="">
      <xdr:nvCxnSpPr>
        <xdr:cNvPr id="412" name="直線コネクタ 411"/>
        <xdr:cNvCxnSpPr/>
      </xdr:nvCxnSpPr>
      <xdr:spPr>
        <a:xfrm flipV="1">
          <a:off x="6972300" y="13531380"/>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83744</xdr:rowOff>
    </xdr:from>
    <xdr:to>
      <xdr:col>55</xdr:col>
      <xdr:colOff>50800</xdr:colOff>
      <xdr:row>79</xdr:row>
      <xdr:rowOff>13894</xdr:rowOff>
    </xdr:to>
    <xdr:sp macro="" textlink="">
      <xdr:nvSpPr>
        <xdr:cNvPr id="422" name="楕円 421"/>
        <xdr:cNvSpPr/>
      </xdr:nvSpPr>
      <xdr:spPr>
        <a:xfrm>
          <a:off x="10426700" y="134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170121</xdr:rowOff>
    </xdr:from>
    <xdr:ext cx="469744" cy="259045"/>
    <xdr:sp macro="" textlink="">
      <xdr:nvSpPr>
        <xdr:cNvPr id="423" name="商工費該当値テキスト"/>
        <xdr:cNvSpPr txBox="1"/>
      </xdr:nvSpPr>
      <xdr:spPr>
        <a:xfrm>
          <a:off x="10528300" y="1337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68669</xdr:rowOff>
    </xdr:from>
    <xdr:to>
      <xdr:col>50</xdr:col>
      <xdr:colOff>165100</xdr:colOff>
      <xdr:row>78</xdr:row>
      <xdr:rowOff>170269</xdr:rowOff>
    </xdr:to>
    <xdr:sp macro="" textlink="">
      <xdr:nvSpPr>
        <xdr:cNvPr id="424" name="楕円 423"/>
        <xdr:cNvSpPr/>
      </xdr:nvSpPr>
      <xdr:spPr>
        <a:xfrm>
          <a:off x="9588500" y="134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161396</xdr:rowOff>
    </xdr:from>
    <xdr:ext cx="469744" cy="259045"/>
    <xdr:sp macro="" textlink="">
      <xdr:nvSpPr>
        <xdr:cNvPr id="425" name="テキスト ボックス 424"/>
        <xdr:cNvSpPr txBox="1"/>
      </xdr:nvSpPr>
      <xdr:spPr>
        <a:xfrm>
          <a:off x="9404428" y="135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117042</xdr:rowOff>
    </xdr:from>
    <xdr:to>
      <xdr:col>46</xdr:col>
      <xdr:colOff>38100</xdr:colOff>
      <xdr:row>79</xdr:row>
      <xdr:rowOff>47192</xdr:rowOff>
    </xdr:to>
    <xdr:sp macro="" textlink="">
      <xdr:nvSpPr>
        <xdr:cNvPr id="426" name="楕円 425"/>
        <xdr:cNvSpPr/>
      </xdr:nvSpPr>
      <xdr:spPr>
        <a:xfrm>
          <a:off x="8699500" y="13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38319</xdr:rowOff>
    </xdr:from>
    <xdr:ext cx="469744" cy="259045"/>
    <xdr:sp macro="" textlink="">
      <xdr:nvSpPr>
        <xdr:cNvPr id="427" name="テキスト ボックス 426"/>
        <xdr:cNvSpPr txBox="1"/>
      </xdr:nvSpPr>
      <xdr:spPr>
        <a:xfrm>
          <a:off x="8515428" y="135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107480</xdr:rowOff>
    </xdr:from>
    <xdr:to>
      <xdr:col>41</xdr:col>
      <xdr:colOff>101600</xdr:colOff>
      <xdr:row>79</xdr:row>
      <xdr:rowOff>37630</xdr:rowOff>
    </xdr:to>
    <xdr:sp macro="" textlink="">
      <xdr:nvSpPr>
        <xdr:cNvPr id="428" name="楕円 427"/>
        <xdr:cNvSpPr/>
      </xdr:nvSpPr>
      <xdr:spPr>
        <a:xfrm>
          <a:off x="7810500" y="134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28757</xdr:rowOff>
    </xdr:from>
    <xdr:ext cx="469744" cy="259045"/>
    <xdr:sp macro="" textlink="">
      <xdr:nvSpPr>
        <xdr:cNvPr id="429" name="テキスト ボックス 428"/>
        <xdr:cNvSpPr txBox="1"/>
      </xdr:nvSpPr>
      <xdr:spPr>
        <a:xfrm>
          <a:off x="7626428" y="135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124116</xdr:rowOff>
    </xdr:from>
    <xdr:to>
      <xdr:col>36</xdr:col>
      <xdr:colOff>165100</xdr:colOff>
      <xdr:row>79</xdr:row>
      <xdr:rowOff>54266</xdr:rowOff>
    </xdr:to>
    <xdr:sp macro="" textlink="">
      <xdr:nvSpPr>
        <xdr:cNvPr id="430" name="楕円 429"/>
        <xdr:cNvSpPr/>
      </xdr:nvSpPr>
      <xdr:spPr>
        <a:xfrm>
          <a:off x="6921500" y="134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45393</xdr:rowOff>
    </xdr:from>
    <xdr:ext cx="469744" cy="259045"/>
    <xdr:sp macro="" textlink="">
      <xdr:nvSpPr>
        <xdr:cNvPr id="431" name="テキスト ボックス 430"/>
        <xdr:cNvSpPr txBox="1"/>
      </xdr:nvSpPr>
      <xdr:spPr>
        <a:xfrm>
          <a:off x="6737428" y="1358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46655</xdr:rowOff>
    </xdr:from>
    <xdr:to>
      <xdr:col>55</xdr:col>
      <xdr:colOff>0</xdr:colOff>
      <xdr:row>98</xdr:row>
      <xdr:rowOff>47177</xdr:rowOff>
    </xdr:to>
    <xdr:cxnSp macro="">
      <xdr:nvCxnSpPr>
        <xdr:cNvPr id="458" name="直線コネクタ 457"/>
        <xdr:cNvCxnSpPr/>
      </xdr:nvCxnSpPr>
      <xdr:spPr>
        <a:xfrm flipV="1">
          <a:off x="9639300" y="16848755"/>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41932</xdr:rowOff>
    </xdr:from>
    <xdr:to>
      <xdr:col>50</xdr:col>
      <xdr:colOff>114300</xdr:colOff>
      <xdr:row>98</xdr:row>
      <xdr:rowOff>47177</xdr:rowOff>
    </xdr:to>
    <xdr:cxnSp macro="">
      <xdr:nvCxnSpPr>
        <xdr:cNvPr id="461" name="直線コネクタ 460"/>
        <xdr:cNvCxnSpPr/>
      </xdr:nvCxnSpPr>
      <xdr:spPr>
        <a:xfrm>
          <a:off x="8750300" y="16844032"/>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39701</xdr:rowOff>
    </xdr:from>
    <xdr:to>
      <xdr:col>45</xdr:col>
      <xdr:colOff>177800</xdr:colOff>
      <xdr:row>98</xdr:row>
      <xdr:rowOff>41932</xdr:rowOff>
    </xdr:to>
    <xdr:cxnSp macro="">
      <xdr:nvCxnSpPr>
        <xdr:cNvPr id="464" name="直線コネクタ 463"/>
        <xdr:cNvCxnSpPr/>
      </xdr:nvCxnSpPr>
      <xdr:spPr>
        <a:xfrm>
          <a:off x="7861300" y="16841801"/>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28815</xdr:rowOff>
    </xdr:from>
    <xdr:to>
      <xdr:col>41</xdr:col>
      <xdr:colOff>50800</xdr:colOff>
      <xdr:row>98</xdr:row>
      <xdr:rowOff>39701</xdr:rowOff>
    </xdr:to>
    <xdr:cxnSp macro="">
      <xdr:nvCxnSpPr>
        <xdr:cNvPr id="467" name="直線コネクタ 466"/>
        <xdr:cNvCxnSpPr/>
      </xdr:nvCxnSpPr>
      <xdr:spPr>
        <a:xfrm>
          <a:off x="6972300" y="16830915"/>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105757</xdr:rowOff>
    </xdr:from>
    <xdr:ext cx="534377" cy="259045"/>
    <xdr:sp macro="" textlink="">
      <xdr:nvSpPr>
        <xdr:cNvPr id="469" name="テキスト ボックス 468"/>
        <xdr:cNvSpPr txBox="1"/>
      </xdr:nvSpPr>
      <xdr:spPr>
        <a:xfrm>
          <a:off x="7594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129819</xdr:rowOff>
    </xdr:from>
    <xdr:ext cx="534377" cy="259045"/>
    <xdr:sp macro="" textlink="">
      <xdr:nvSpPr>
        <xdr:cNvPr id="471" name="テキスト ボックス 470"/>
        <xdr:cNvSpPr txBox="1"/>
      </xdr:nvSpPr>
      <xdr:spPr>
        <a:xfrm>
          <a:off x="6705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167305</xdr:rowOff>
    </xdr:from>
    <xdr:to>
      <xdr:col>55</xdr:col>
      <xdr:colOff>50800</xdr:colOff>
      <xdr:row>98</xdr:row>
      <xdr:rowOff>97455</xdr:rowOff>
    </xdr:to>
    <xdr:sp macro="" textlink="">
      <xdr:nvSpPr>
        <xdr:cNvPr id="477" name="楕円 476"/>
        <xdr:cNvSpPr/>
      </xdr:nvSpPr>
      <xdr:spPr>
        <a:xfrm>
          <a:off x="10426700" y="167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82232</xdr:rowOff>
    </xdr:from>
    <xdr:ext cx="534377" cy="259045"/>
    <xdr:sp macro="" textlink="">
      <xdr:nvSpPr>
        <xdr:cNvPr id="478" name="土木費該当値テキスト"/>
        <xdr:cNvSpPr txBox="1"/>
      </xdr:nvSpPr>
      <xdr:spPr>
        <a:xfrm>
          <a:off x="10528300" y="167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167827</xdr:rowOff>
    </xdr:from>
    <xdr:to>
      <xdr:col>50</xdr:col>
      <xdr:colOff>165100</xdr:colOff>
      <xdr:row>98</xdr:row>
      <xdr:rowOff>97977</xdr:rowOff>
    </xdr:to>
    <xdr:sp macro="" textlink="">
      <xdr:nvSpPr>
        <xdr:cNvPr id="479" name="楕円 478"/>
        <xdr:cNvSpPr/>
      </xdr:nvSpPr>
      <xdr:spPr>
        <a:xfrm>
          <a:off x="9588500" y="167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89104</xdr:rowOff>
    </xdr:from>
    <xdr:ext cx="534377" cy="259045"/>
    <xdr:sp macro="" textlink="">
      <xdr:nvSpPr>
        <xdr:cNvPr id="480" name="テキスト ボックス 479"/>
        <xdr:cNvSpPr txBox="1"/>
      </xdr:nvSpPr>
      <xdr:spPr>
        <a:xfrm>
          <a:off x="9372111" y="168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162582</xdr:rowOff>
    </xdr:from>
    <xdr:to>
      <xdr:col>46</xdr:col>
      <xdr:colOff>38100</xdr:colOff>
      <xdr:row>98</xdr:row>
      <xdr:rowOff>92732</xdr:rowOff>
    </xdr:to>
    <xdr:sp macro="" textlink="">
      <xdr:nvSpPr>
        <xdr:cNvPr id="481" name="楕円 480"/>
        <xdr:cNvSpPr/>
      </xdr:nvSpPr>
      <xdr:spPr>
        <a:xfrm>
          <a:off x="8699500" y="16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83859</xdr:rowOff>
    </xdr:from>
    <xdr:ext cx="534377" cy="259045"/>
    <xdr:sp macro="" textlink="">
      <xdr:nvSpPr>
        <xdr:cNvPr id="482" name="テキスト ボックス 481"/>
        <xdr:cNvSpPr txBox="1"/>
      </xdr:nvSpPr>
      <xdr:spPr>
        <a:xfrm>
          <a:off x="8483111" y="16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160351</xdr:rowOff>
    </xdr:from>
    <xdr:to>
      <xdr:col>41</xdr:col>
      <xdr:colOff>101600</xdr:colOff>
      <xdr:row>98</xdr:row>
      <xdr:rowOff>90501</xdr:rowOff>
    </xdr:to>
    <xdr:sp macro="" textlink="">
      <xdr:nvSpPr>
        <xdr:cNvPr id="483" name="楕円 482"/>
        <xdr:cNvSpPr/>
      </xdr:nvSpPr>
      <xdr:spPr>
        <a:xfrm>
          <a:off x="7810500" y="167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81628</xdr:rowOff>
    </xdr:from>
    <xdr:ext cx="534377" cy="259045"/>
    <xdr:sp macro="" textlink="">
      <xdr:nvSpPr>
        <xdr:cNvPr id="484" name="テキスト ボックス 483"/>
        <xdr:cNvSpPr txBox="1"/>
      </xdr:nvSpPr>
      <xdr:spPr>
        <a:xfrm>
          <a:off x="7594111" y="168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149465</xdr:rowOff>
    </xdr:from>
    <xdr:to>
      <xdr:col>36</xdr:col>
      <xdr:colOff>165100</xdr:colOff>
      <xdr:row>98</xdr:row>
      <xdr:rowOff>79615</xdr:rowOff>
    </xdr:to>
    <xdr:sp macro="" textlink="">
      <xdr:nvSpPr>
        <xdr:cNvPr id="485" name="楕円 484"/>
        <xdr:cNvSpPr/>
      </xdr:nvSpPr>
      <xdr:spPr>
        <a:xfrm>
          <a:off x="6921500" y="167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70742</xdr:rowOff>
    </xdr:from>
    <xdr:ext cx="534377" cy="259045"/>
    <xdr:sp macro="" textlink="">
      <xdr:nvSpPr>
        <xdr:cNvPr id="486" name="テキスト ボックス 485"/>
        <xdr:cNvSpPr txBox="1"/>
      </xdr:nvSpPr>
      <xdr:spPr>
        <a:xfrm>
          <a:off x="6705111" y="168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62490</xdr:rowOff>
    </xdr:from>
    <xdr:to>
      <xdr:col>85</xdr:col>
      <xdr:colOff>127000</xdr:colOff>
      <xdr:row>37</xdr:row>
      <xdr:rowOff>80454</xdr:rowOff>
    </xdr:to>
    <xdr:cxnSp macro="">
      <xdr:nvCxnSpPr>
        <xdr:cNvPr id="515" name="直線コネクタ 514"/>
        <xdr:cNvCxnSpPr/>
      </xdr:nvCxnSpPr>
      <xdr:spPr>
        <a:xfrm flipV="1">
          <a:off x="15481300" y="6406140"/>
          <a:ext cx="8382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59404</xdr:rowOff>
    </xdr:from>
    <xdr:to>
      <xdr:col>81</xdr:col>
      <xdr:colOff>50800</xdr:colOff>
      <xdr:row>37</xdr:row>
      <xdr:rowOff>80454</xdr:rowOff>
    </xdr:to>
    <xdr:cxnSp macro="">
      <xdr:nvCxnSpPr>
        <xdr:cNvPr id="518" name="直線コネクタ 517"/>
        <xdr:cNvCxnSpPr/>
      </xdr:nvCxnSpPr>
      <xdr:spPr>
        <a:xfrm>
          <a:off x="14592300" y="6403054"/>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50165</xdr:rowOff>
    </xdr:from>
    <xdr:to>
      <xdr:col>76</xdr:col>
      <xdr:colOff>114300</xdr:colOff>
      <xdr:row>37</xdr:row>
      <xdr:rowOff>59404</xdr:rowOff>
    </xdr:to>
    <xdr:cxnSp macro="">
      <xdr:nvCxnSpPr>
        <xdr:cNvPr id="521" name="直線コネクタ 520"/>
        <xdr:cNvCxnSpPr/>
      </xdr:nvCxnSpPr>
      <xdr:spPr>
        <a:xfrm>
          <a:off x="13703300" y="6393815"/>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50165</xdr:rowOff>
    </xdr:from>
    <xdr:to>
      <xdr:col>71</xdr:col>
      <xdr:colOff>177800</xdr:colOff>
      <xdr:row>37</xdr:row>
      <xdr:rowOff>60147</xdr:rowOff>
    </xdr:to>
    <xdr:cxnSp macro="">
      <xdr:nvCxnSpPr>
        <xdr:cNvPr id="524" name="直線コネクタ 523"/>
        <xdr:cNvCxnSpPr/>
      </xdr:nvCxnSpPr>
      <xdr:spPr>
        <a:xfrm flipV="1">
          <a:off x="12814300" y="6393815"/>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6" name="テキスト ボックス 525"/>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151515</xdr:rowOff>
    </xdr:from>
    <xdr:ext cx="534377" cy="259045"/>
    <xdr:sp macro="" textlink="">
      <xdr:nvSpPr>
        <xdr:cNvPr id="528" name="テキスト ボックス 527"/>
        <xdr:cNvSpPr txBox="1"/>
      </xdr:nvSpPr>
      <xdr:spPr>
        <a:xfrm>
          <a:off x="12547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11690</xdr:rowOff>
    </xdr:from>
    <xdr:to>
      <xdr:col>85</xdr:col>
      <xdr:colOff>177800</xdr:colOff>
      <xdr:row>37</xdr:row>
      <xdr:rowOff>113290</xdr:rowOff>
    </xdr:to>
    <xdr:sp macro="" textlink="">
      <xdr:nvSpPr>
        <xdr:cNvPr id="534" name="楕円 533"/>
        <xdr:cNvSpPr/>
      </xdr:nvSpPr>
      <xdr:spPr>
        <a:xfrm>
          <a:off x="16268700" y="63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98067</xdr:rowOff>
    </xdr:from>
    <xdr:ext cx="534377" cy="259045"/>
    <xdr:sp macro="" textlink="">
      <xdr:nvSpPr>
        <xdr:cNvPr id="535" name="消防費該当値テキスト"/>
        <xdr:cNvSpPr txBox="1"/>
      </xdr:nvSpPr>
      <xdr:spPr>
        <a:xfrm>
          <a:off x="16370300" y="62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29654</xdr:rowOff>
    </xdr:from>
    <xdr:to>
      <xdr:col>81</xdr:col>
      <xdr:colOff>101600</xdr:colOff>
      <xdr:row>37</xdr:row>
      <xdr:rowOff>131254</xdr:rowOff>
    </xdr:to>
    <xdr:sp macro="" textlink="">
      <xdr:nvSpPr>
        <xdr:cNvPr id="536" name="楕円 535"/>
        <xdr:cNvSpPr/>
      </xdr:nvSpPr>
      <xdr:spPr>
        <a:xfrm>
          <a:off x="15430500" y="63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122381</xdr:rowOff>
    </xdr:from>
    <xdr:ext cx="534377" cy="259045"/>
    <xdr:sp macro="" textlink="">
      <xdr:nvSpPr>
        <xdr:cNvPr id="537" name="テキスト ボックス 536"/>
        <xdr:cNvSpPr txBox="1"/>
      </xdr:nvSpPr>
      <xdr:spPr>
        <a:xfrm>
          <a:off x="15214111" y="64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8604</xdr:rowOff>
    </xdr:from>
    <xdr:to>
      <xdr:col>76</xdr:col>
      <xdr:colOff>165100</xdr:colOff>
      <xdr:row>37</xdr:row>
      <xdr:rowOff>110204</xdr:rowOff>
    </xdr:to>
    <xdr:sp macro="" textlink="">
      <xdr:nvSpPr>
        <xdr:cNvPr id="538" name="楕円 537"/>
        <xdr:cNvSpPr/>
      </xdr:nvSpPr>
      <xdr:spPr>
        <a:xfrm>
          <a:off x="14541500" y="63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101331</xdr:rowOff>
    </xdr:from>
    <xdr:ext cx="534377" cy="259045"/>
    <xdr:sp macro="" textlink="">
      <xdr:nvSpPr>
        <xdr:cNvPr id="539" name="テキスト ボックス 538"/>
        <xdr:cNvSpPr txBox="1"/>
      </xdr:nvSpPr>
      <xdr:spPr>
        <a:xfrm>
          <a:off x="14325111" y="64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170815</xdr:rowOff>
    </xdr:from>
    <xdr:to>
      <xdr:col>72</xdr:col>
      <xdr:colOff>38100</xdr:colOff>
      <xdr:row>37</xdr:row>
      <xdr:rowOff>100965</xdr:rowOff>
    </xdr:to>
    <xdr:sp macro="" textlink="">
      <xdr:nvSpPr>
        <xdr:cNvPr id="540" name="楕円 539"/>
        <xdr:cNvSpPr/>
      </xdr:nvSpPr>
      <xdr:spPr>
        <a:xfrm>
          <a:off x="13652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92092</xdr:rowOff>
    </xdr:from>
    <xdr:ext cx="534377" cy="259045"/>
    <xdr:sp macro="" textlink="">
      <xdr:nvSpPr>
        <xdr:cNvPr id="541" name="テキスト ボックス 540"/>
        <xdr:cNvSpPr txBox="1"/>
      </xdr:nvSpPr>
      <xdr:spPr>
        <a:xfrm>
          <a:off x="13436111" y="64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9347</xdr:rowOff>
    </xdr:from>
    <xdr:to>
      <xdr:col>67</xdr:col>
      <xdr:colOff>101600</xdr:colOff>
      <xdr:row>37</xdr:row>
      <xdr:rowOff>110947</xdr:rowOff>
    </xdr:to>
    <xdr:sp macro="" textlink="">
      <xdr:nvSpPr>
        <xdr:cNvPr id="542" name="楕円 541"/>
        <xdr:cNvSpPr/>
      </xdr:nvSpPr>
      <xdr:spPr>
        <a:xfrm>
          <a:off x="12763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102074</xdr:rowOff>
    </xdr:from>
    <xdr:ext cx="534377" cy="259045"/>
    <xdr:sp macro="" textlink="">
      <xdr:nvSpPr>
        <xdr:cNvPr id="543" name="テキスト ボックス 542"/>
        <xdr:cNvSpPr txBox="1"/>
      </xdr:nvSpPr>
      <xdr:spPr>
        <a:xfrm>
          <a:off x="12547111" y="64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141978</xdr:rowOff>
    </xdr:from>
    <xdr:to>
      <xdr:col>85</xdr:col>
      <xdr:colOff>127000</xdr:colOff>
      <xdr:row>57</xdr:row>
      <xdr:rowOff>147465</xdr:rowOff>
    </xdr:to>
    <xdr:cxnSp macro="">
      <xdr:nvCxnSpPr>
        <xdr:cNvPr id="572" name="直線コネクタ 571"/>
        <xdr:cNvCxnSpPr/>
      </xdr:nvCxnSpPr>
      <xdr:spPr>
        <a:xfrm flipV="1">
          <a:off x="15481300" y="991462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147465</xdr:rowOff>
    </xdr:from>
    <xdr:to>
      <xdr:col>81</xdr:col>
      <xdr:colOff>50800</xdr:colOff>
      <xdr:row>57</xdr:row>
      <xdr:rowOff>160000</xdr:rowOff>
    </xdr:to>
    <xdr:cxnSp macro="">
      <xdr:nvCxnSpPr>
        <xdr:cNvPr id="575" name="直線コネクタ 574"/>
        <xdr:cNvCxnSpPr/>
      </xdr:nvCxnSpPr>
      <xdr:spPr>
        <a:xfrm flipV="1">
          <a:off x="14592300" y="9920115"/>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75555</xdr:rowOff>
    </xdr:from>
    <xdr:to>
      <xdr:col>76</xdr:col>
      <xdr:colOff>114300</xdr:colOff>
      <xdr:row>57</xdr:row>
      <xdr:rowOff>160000</xdr:rowOff>
    </xdr:to>
    <xdr:cxnSp macro="">
      <xdr:nvCxnSpPr>
        <xdr:cNvPr id="578" name="直線コネクタ 577"/>
        <xdr:cNvCxnSpPr/>
      </xdr:nvCxnSpPr>
      <xdr:spPr>
        <a:xfrm>
          <a:off x="13703300" y="9848205"/>
          <a:ext cx="8890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75555</xdr:rowOff>
    </xdr:from>
    <xdr:to>
      <xdr:col>71</xdr:col>
      <xdr:colOff>177800</xdr:colOff>
      <xdr:row>57</xdr:row>
      <xdr:rowOff>103718</xdr:rowOff>
    </xdr:to>
    <xdr:cxnSp macro="">
      <xdr:nvCxnSpPr>
        <xdr:cNvPr id="581" name="直線コネクタ 580"/>
        <xdr:cNvCxnSpPr/>
      </xdr:nvCxnSpPr>
      <xdr:spPr>
        <a:xfrm flipV="1">
          <a:off x="12814300" y="9848205"/>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86502</xdr:rowOff>
    </xdr:from>
    <xdr:ext cx="534377" cy="259045"/>
    <xdr:sp macro="" textlink="">
      <xdr:nvSpPr>
        <xdr:cNvPr id="583" name="テキスト ボックス 582"/>
        <xdr:cNvSpPr txBox="1"/>
      </xdr:nvSpPr>
      <xdr:spPr>
        <a:xfrm>
          <a:off x="13436111" y="9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91178</xdr:rowOff>
    </xdr:from>
    <xdr:to>
      <xdr:col>85</xdr:col>
      <xdr:colOff>177800</xdr:colOff>
      <xdr:row>58</xdr:row>
      <xdr:rowOff>21328</xdr:rowOff>
    </xdr:to>
    <xdr:sp macro="" textlink="">
      <xdr:nvSpPr>
        <xdr:cNvPr id="591" name="楕円 590"/>
        <xdr:cNvSpPr/>
      </xdr:nvSpPr>
      <xdr:spPr>
        <a:xfrm>
          <a:off x="16268700" y="98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6105</xdr:rowOff>
    </xdr:from>
    <xdr:ext cx="534377" cy="259045"/>
    <xdr:sp macro="" textlink="">
      <xdr:nvSpPr>
        <xdr:cNvPr id="592" name="教育費該当値テキスト"/>
        <xdr:cNvSpPr txBox="1"/>
      </xdr:nvSpPr>
      <xdr:spPr>
        <a:xfrm>
          <a:off x="16370300" y="97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96665</xdr:rowOff>
    </xdr:from>
    <xdr:to>
      <xdr:col>81</xdr:col>
      <xdr:colOff>101600</xdr:colOff>
      <xdr:row>58</xdr:row>
      <xdr:rowOff>26815</xdr:rowOff>
    </xdr:to>
    <xdr:sp macro="" textlink="">
      <xdr:nvSpPr>
        <xdr:cNvPr id="593" name="楕円 592"/>
        <xdr:cNvSpPr/>
      </xdr:nvSpPr>
      <xdr:spPr>
        <a:xfrm>
          <a:off x="15430500" y="98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17942</xdr:rowOff>
    </xdr:from>
    <xdr:ext cx="534377" cy="259045"/>
    <xdr:sp macro="" textlink="">
      <xdr:nvSpPr>
        <xdr:cNvPr id="594" name="テキスト ボックス 593"/>
        <xdr:cNvSpPr txBox="1"/>
      </xdr:nvSpPr>
      <xdr:spPr>
        <a:xfrm>
          <a:off x="15214111" y="99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109200</xdr:rowOff>
    </xdr:from>
    <xdr:to>
      <xdr:col>76</xdr:col>
      <xdr:colOff>165100</xdr:colOff>
      <xdr:row>58</xdr:row>
      <xdr:rowOff>39350</xdr:rowOff>
    </xdr:to>
    <xdr:sp macro="" textlink="">
      <xdr:nvSpPr>
        <xdr:cNvPr id="595" name="楕円 594"/>
        <xdr:cNvSpPr/>
      </xdr:nvSpPr>
      <xdr:spPr>
        <a:xfrm>
          <a:off x="14541500" y="98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30477</xdr:rowOff>
    </xdr:from>
    <xdr:ext cx="534377" cy="259045"/>
    <xdr:sp macro="" textlink="">
      <xdr:nvSpPr>
        <xdr:cNvPr id="596" name="テキスト ボックス 595"/>
        <xdr:cNvSpPr txBox="1"/>
      </xdr:nvSpPr>
      <xdr:spPr>
        <a:xfrm>
          <a:off x="14325111" y="997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24755</xdr:rowOff>
    </xdr:from>
    <xdr:to>
      <xdr:col>72</xdr:col>
      <xdr:colOff>38100</xdr:colOff>
      <xdr:row>57</xdr:row>
      <xdr:rowOff>126355</xdr:rowOff>
    </xdr:to>
    <xdr:sp macro="" textlink="">
      <xdr:nvSpPr>
        <xdr:cNvPr id="597" name="楕円 596"/>
        <xdr:cNvSpPr/>
      </xdr:nvSpPr>
      <xdr:spPr>
        <a:xfrm>
          <a:off x="136525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117482</xdr:rowOff>
    </xdr:from>
    <xdr:ext cx="534377" cy="259045"/>
    <xdr:sp macro="" textlink="">
      <xdr:nvSpPr>
        <xdr:cNvPr id="598" name="テキスト ボックス 597"/>
        <xdr:cNvSpPr txBox="1"/>
      </xdr:nvSpPr>
      <xdr:spPr>
        <a:xfrm>
          <a:off x="13436111" y="98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52918</xdr:rowOff>
    </xdr:from>
    <xdr:to>
      <xdr:col>67</xdr:col>
      <xdr:colOff>101600</xdr:colOff>
      <xdr:row>57</xdr:row>
      <xdr:rowOff>154518</xdr:rowOff>
    </xdr:to>
    <xdr:sp macro="" textlink="">
      <xdr:nvSpPr>
        <xdr:cNvPr id="599" name="楕円 598"/>
        <xdr:cNvSpPr/>
      </xdr:nvSpPr>
      <xdr:spPr>
        <a:xfrm>
          <a:off x="12763500" y="98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145645</xdr:rowOff>
    </xdr:from>
    <xdr:ext cx="534377" cy="259045"/>
    <xdr:sp macro="" textlink="">
      <xdr:nvSpPr>
        <xdr:cNvPr id="600" name="テキスト ボックス 599"/>
        <xdr:cNvSpPr txBox="1"/>
      </xdr:nvSpPr>
      <xdr:spPr>
        <a:xfrm>
          <a:off x="12547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8979</xdr:rowOff>
    </xdr:from>
    <xdr:to>
      <xdr:col>85</xdr:col>
      <xdr:colOff>127000</xdr:colOff>
      <xdr:row>79</xdr:row>
      <xdr:rowOff>43574</xdr:rowOff>
    </xdr:to>
    <xdr:cxnSp macro="">
      <xdr:nvCxnSpPr>
        <xdr:cNvPr id="629" name="直線コネクタ 628"/>
        <xdr:cNvCxnSpPr/>
      </xdr:nvCxnSpPr>
      <xdr:spPr>
        <a:xfrm flipV="1">
          <a:off x="15481300" y="13553529"/>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43574</xdr:rowOff>
    </xdr:from>
    <xdr:to>
      <xdr:col>81</xdr:col>
      <xdr:colOff>50800</xdr:colOff>
      <xdr:row>79</xdr:row>
      <xdr:rowOff>44107</xdr:rowOff>
    </xdr:to>
    <xdr:cxnSp macro="">
      <xdr:nvCxnSpPr>
        <xdr:cNvPr id="632" name="直線コネクタ 631"/>
        <xdr:cNvCxnSpPr/>
      </xdr:nvCxnSpPr>
      <xdr:spPr>
        <a:xfrm flipV="1">
          <a:off x="14592300" y="1358812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26391</xdr:rowOff>
    </xdr:from>
    <xdr:to>
      <xdr:col>76</xdr:col>
      <xdr:colOff>114300</xdr:colOff>
      <xdr:row>79</xdr:row>
      <xdr:rowOff>44107</xdr:rowOff>
    </xdr:to>
    <xdr:cxnSp macro="">
      <xdr:nvCxnSpPr>
        <xdr:cNvPr id="635" name="直線コネクタ 634"/>
        <xdr:cNvCxnSpPr/>
      </xdr:nvCxnSpPr>
      <xdr:spPr>
        <a:xfrm>
          <a:off x="13703300" y="13570941"/>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107086</xdr:rowOff>
    </xdr:from>
    <xdr:to>
      <xdr:col>71</xdr:col>
      <xdr:colOff>177800</xdr:colOff>
      <xdr:row>79</xdr:row>
      <xdr:rowOff>26391</xdr:rowOff>
    </xdr:to>
    <xdr:cxnSp macro="">
      <xdr:nvCxnSpPr>
        <xdr:cNvPr id="638" name="直線コネクタ 637"/>
        <xdr:cNvCxnSpPr/>
      </xdr:nvCxnSpPr>
      <xdr:spPr>
        <a:xfrm>
          <a:off x="12814300" y="13480186"/>
          <a:ext cx="889000" cy="9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39" name="フローチャート: 判断 638"/>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40" name="テキスト ボックス 639"/>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41" name="フローチャート: 判断 640"/>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42" name="テキスト ボックス 641"/>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129629</xdr:rowOff>
    </xdr:from>
    <xdr:to>
      <xdr:col>85</xdr:col>
      <xdr:colOff>177800</xdr:colOff>
      <xdr:row>79</xdr:row>
      <xdr:rowOff>59779</xdr:rowOff>
    </xdr:to>
    <xdr:sp macro="" textlink="">
      <xdr:nvSpPr>
        <xdr:cNvPr id="648" name="楕円 647"/>
        <xdr:cNvSpPr/>
      </xdr:nvSpPr>
      <xdr:spPr>
        <a:xfrm>
          <a:off x="16268700" y="135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44556</xdr:rowOff>
    </xdr:from>
    <xdr:ext cx="378565" cy="259045"/>
    <xdr:sp macro="" textlink="">
      <xdr:nvSpPr>
        <xdr:cNvPr id="649" name="災害復旧費該当値テキスト"/>
        <xdr:cNvSpPr txBox="1"/>
      </xdr:nvSpPr>
      <xdr:spPr>
        <a:xfrm>
          <a:off x="16370300" y="13417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164224</xdr:rowOff>
    </xdr:from>
    <xdr:to>
      <xdr:col>81</xdr:col>
      <xdr:colOff>101600</xdr:colOff>
      <xdr:row>79</xdr:row>
      <xdr:rowOff>94374</xdr:rowOff>
    </xdr:to>
    <xdr:sp macro="" textlink="">
      <xdr:nvSpPr>
        <xdr:cNvPr id="650" name="楕円 649"/>
        <xdr:cNvSpPr/>
      </xdr:nvSpPr>
      <xdr:spPr>
        <a:xfrm>
          <a:off x="15430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85501</xdr:rowOff>
    </xdr:from>
    <xdr:ext cx="313932" cy="259045"/>
    <xdr:sp macro="" textlink="">
      <xdr:nvSpPr>
        <xdr:cNvPr id="651" name="テキスト ボックス 650"/>
        <xdr:cNvSpPr txBox="1"/>
      </xdr:nvSpPr>
      <xdr:spPr>
        <a:xfrm>
          <a:off x="15324333" y="13630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164757</xdr:rowOff>
    </xdr:from>
    <xdr:to>
      <xdr:col>76</xdr:col>
      <xdr:colOff>165100</xdr:colOff>
      <xdr:row>79</xdr:row>
      <xdr:rowOff>94907</xdr:rowOff>
    </xdr:to>
    <xdr:sp macro="" textlink="">
      <xdr:nvSpPr>
        <xdr:cNvPr id="652" name="楕円 651"/>
        <xdr:cNvSpPr/>
      </xdr:nvSpPr>
      <xdr:spPr>
        <a:xfrm>
          <a:off x="14541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86034</xdr:rowOff>
    </xdr:from>
    <xdr:ext cx="249299" cy="259045"/>
    <xdr:sp macro="" textlink="">
      <xdr:nvSpPr>
        <xdr:cNvPr id="653" name="テキスト ボックス 652"/>
        <xdr:cNvSpPr txBox="1"/>
      </xdr:nvSpPr>
      <xdr:spPr>
        <a:xfrm>
          <a:off x="14467650" y="13630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147041</xdr:rowOff>
    </xdr:from>
    <xdr:to>
      <xdr:col>72</xdr:col>
      <xdr:colOff>38100</xdr:colOff>
      <xdr:row>79</xdr:row>
      <xdr:rowOff>77191</xdr:rowOff>
    </xdr:to>
    <xdr:sp macro="" textlink="">
      <xdr:nvSpPr>
        <xdr:cNvPr id="654" name="楕円 653"/>
        <xdr:cNvSpPr/>
      </xdr:nvSpPr>
      <xdr:spPr>
        <a:xfrm>
          <a:off x="13652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68318</xdr:rowOff>
    </xdr:from>
    <xdr:ext cx="378565" cy="259045"/>
    <xdr:sp macro="" textlink="">
      <xdr:nvSpPr>
        <xdr:cNvPr id="655" name="テキスト ボックス 654"/>
        <xdr:cNvSpPr txBox="1"/>
      </xdr:nvSpPr>
      <xdr:spPr>
        <a:xfrm>
          <a:off x="13514017" y="1361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56286</xdr:rowOff>
    </xdr:from>
    <xdr:to>
      <xdr:col>67</xdr:col>
      <xdr:colOff>101600</xdr:colOff>
      <xdr:row>78</xdr:row>
      <xdr:rowOff>157886</xdr:rowOff>
    </xdr:to>
    <xdr:sp macro="" textlink="">
      <xdr:nvSpPr>
        <xdr:cNvPr id="656" name="楕円 655"/>
        <xdr:cNvSpPr/>
      </xdr:nvSpPr>
      <xdr:spPr>
        <a:xfrm>
          <a:off x="12763500" y="134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149013</xdr:rowOff>
    </xdr:from>
    <xdr:ext cx="469744" cy="259045"/>
    <xdr:sp macro="" textlink="">
      <xdr:nvSpPr>
        <xdr:cNvPr id="657" name="テキスト ボックス 656"/>
        <xdr:cNvSpPr txBox="1"/>
      </xdr:nvSpPr>
      <xdr:spPr>
        <a:xfrm>
          <a:off x="12579428" y="1352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1105</xdr:rowOff>
    </xdr:from>
    <xdr:to>
      <xdr:col>85</xdr:col>
      <xdr:colOff>127000</xdr:colOff>
      <xdr:row>99</xdr:row>
      <xdr:rowOff>5144</xdr:rowOff>
    </xdr:to>
    <xdr:cxnSp macro="">
      <xdr:nvCxnSpPr>
        <xdr:cNvPr id="687" name="直線コネクタ 686"/>
        <xdr:cNvCxnSpPr/>
      </xdr:nvCxnSpPr>
      <xdr:spPr>
        <a:xfrm>
          <a:off x="15481300" y="16974655"/>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1105</xdr:rowOff>
    </xdr:from>
    <xdr:to>
      <xdr:col>81</xdr:col>
      <xdr:colOff>50800</xdr:colOff>
      <xdr:row>99</xdr:row>
      <xdr:rowOff>34037</xdr:rowOff>
    </xdr:to>
    <xdr:cxnSp macro="">
      <xdr:nvCxnSpPr>
        <xdr:cNvPr id="690" name="直線コネクタ 689"/>
        <xdr:cNvCxnSpPr/>
      </xdr:nvCxnSpPr>
      <xdr:spPr>
        <a:xfrm flipV="1">
          <a:off x="14592300" y="16974655"/>
          <a:ext cx="889000" cy="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34037</xdr:rowOff>
    </xdr:from>
    <xdr:to>
      <xdr:col>76</xdr:col>
      <xdr:colOff>114300</xdr:colOff>
      <xdr:row>99</xdr:row>
      <xdr:rowOff>57722</xdr:rowOff>
    </xdr:to>
    <xdr:cxnSp macro="">
      <xdr:nvCxnSpPr>
        <xdr:cNvPr id="693" name="直線コネクタ 692"/>
        <xdr:cNvCxnSpPr/>
      </xdr:nvCxnSpPr>
      <xdr:spPr>
        <a:xfrm flipV="1">
          <a:off x="13703300" y="17007587"/>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57722</xdr:rowOff>
    </xdr:from>
    <xdr:to>
      <xdr:col>71</xdr:col>
      <xdr:colOff>177800</xdr:colOff>
      <xdr:row>99</xdr:row>
      <xdr:rowOff>79781</xdr:rowOff>
    </xdr:to>
    <xdr:cxnSp macro="">
      <xdr:nvCxnSpPr>
        <xdr:cNvPr id="696" name="直線コネクタ 695"/>
        <xdr:cNvCxnSpPr/>
      </xdr:nvCxnSpPr>
      <xdr:spPr>
        <a:xfrm flipV="1">
          <a:off x="12814300" y="1703127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7" name="フローチャート: 判断 696"/>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111549</xdr:rowOff>
    </xdr:from>
    <xdr:ext cx="534377" cy="259045"/>
    <xdr:sp macro="" textlink="">
      <xdr:nvSpPr>
        <xdr:cNvPr id="698" name="テキスト ボックス 697"/>
        <xdr:cNvSpPr txBox="1"/>
      </xdr:nvSpPr>
      <xdr:spPr>
        <a:xfrm>
          <a:off x="13436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9" name="フローチャート: 判断 698"/>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128554</xdr:rowOff>
    </xdr:from>
    <xdr:ext cx="534377" cy="259045"/>
    <xdr:sp macro="" textlink="">
      <xdr:nvSpPr>
        <xdr:cNvPr id="700" name="テキスト ボックス 699"/>
        <xdr:cNvSpPr txBox="1"/>
      </xdr:nvSpPr>
      <xdr:spPr>
        <a:xfrm>
          <a:off x="12547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125794</xdr:rowOff>
    </xdr:from>
    <xdr:to>
      <xdr:col>85</xdr:col>
      <xdr:colOff>177800</xdr:colOff>
      <xdr:row>99</xdr:row>
      <xdr:rowOff>55944</xdr:rowOff>
    </xdr:to>
    <xdr:sp macro="" textlink="">
      <xdr:nvSpPr>
        <xdr:cNvPr id="706" name="楕円 705"/>
        <xdr:cNvSpPr/>
      </xdr:nvSpPr>
      <xdr:spPr>
        <a:xfrm>
          <a:off x="16268700" y="169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40721</xdr:rowOff>
    </xdr:from>
    <xdr:ext cx="534377" cy="259045"/>
    <xdr:sp macro="" textlink="">
      <xdr:nvSpPr>
        <xdr:cNvPr id="707" name="公債費該当値テキスト"/>
        <xdr:cNvSpPr txBox="1"/>
      </xdr:nvSpPr>
      <xdr:spPr>
        <a:xfrm>
          <a:off x="16370300" y="168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121755</xdr:rowOff>
    </xdr:from>
    <xdr:to>
      <xdr:col>81</xdr:col>
      <xdr:colOff>101600</xdr:colOff>
      <xdr:row>99</xdr:row>
      <xdr:rowOff>51905</xdr:rowOff>
    </xdr:to>
    <xdr:sp macro="" textlink="">
      <xdr:nvSpPr>
        <xdr:cNvPr id="708" name="楕円 707"/>
        <xdr:cNvSpPr/>
      </xdr:nvSpPr>
      <xdr:spPr>
        <a:xfrm>
          <a:off x="15430500" y="169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43032</xdr:rowOff>
    </xdr:from>
    <xdr:ext cx="534377" cy="259045"/>
    <xdr:sp macro="" textlink="">
      <xdr:nvSpPr>
        <xdr:cNvPr id="709" name="テキスト ボックス 708"/>
        <xdr:cNvSpPr txBox="1"/>
      </xdr:nvSpPr>
      <xdr:spPr>
        <a:xfrm>
          <a:off x="15214111" y="170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154687</xdr:rowOff>
    </xdr:from>
    <xdr:to>
      <xdr:col>76</xdr:col>
      <xdr:colOff>165100</xdr:colOff>
      <xdr:row>99</xdr:row>
      <xdr:rowOff>84837</xdr:rowOff>
    </xdr:to>
    <xdr:sp macro="" textlink="">
      <xdr:nvSpPr>
        <xdr:cNvPr id="710" name="楕円 709"/>
        <xdr:cNvSpPr/>
      </xdr:nvSpPr>
      <xdr:spPr>
        <a:xfrm>
          <a:off x="14541500" y="169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75964</xdr:rowOff>
    </xdr:from>
    <xdr:ext cx="534377" cy="259045"/>
    <xdr:sp macro="" textlink="">
      <xdr:nvSpPr>
        <xdr:cNvPr id="711" name="テキスト ボックス 710"/>
        <xdr:cNvSpPr txBox="1"/>
      </xdr:nvSpPr>
      <xdr:spPr>
        <a:xfrm>
          <a:off x="14325111" y="1704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6922</xdr:rowOff>
    </xdr:from>
    <xdr:to>
      <xdr:col>72</xdr:col>
      <xdr:colOff>38100</xdr:colOff>
      <xdr:row>99</xdr:row>
      <xdr:rowOff>108522</xdr:rowOff>
    </xdr:to>
    <xdr:sp macro="" textlink="">
      <xdr:nvSpPr>
        <xdr:cNvPr id="712" name="楕円 711"/>
        <xdr:cNvSpPr/>
      </xdr:nvSpPr>
      <xdr:spPr>
        <a:xfrm>
          <a:off x="13652500" y="169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99649</xdr:rowOff>
    </xdr:from>
    <xdr:ext cx="534377" cy="259045"/>
    <xdr:sp macro="" textlink="">
      <xdr:nvSpPr>
        <xdr:cNvPr id="713" name="テキスト ボックス 712"/>
        <xdr:cNvSpPr txBox="1"/>
      </xdr:nvSpPr>
      <xdr:spPr>
        <a:xfrm>
          <a:off x="13436111" y="170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28981</xdr:rowOff>
    </xdr:from>
    <xdr:to>
      <xdr:col>67</xdr:col>
      <xdr:colOff>101600</xdr:colOff>
      <xdr:row>99</xdr:row>
      <xdr:rowOff>130581</xdr:rowOff>
    </xdr:to>
    <xdr:sp macro="" textlink="">
      <xdr:nvSpPr>
        <xdr:cNvPr id="714" name="楕円 713"/>
        <xdr:cNvSpPr/>
      </xdr:nvSpPr>
      <xdr:spPr>
        <a:xfrm>
          <a:off x="12763500" y="170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121708</xdr:rowOff>
    </xdr:from>
    <xdr:ext cx="534377" cy="259045"/>
    <xdr:sp macro="" textlink="">
      <xdr:nvSpPr>
        <xdr:cNvPr id="715" name="テキスト ボックス 714"/>
        <xdr:cNvSpPr txBox="1"/>
      </xdr:nvSpPr>
      <xdr:spPr>
        <a:xfrm>
          <a:off x="12547111" y="170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133756</xdr:rowOff>
    </xdr:from>
    <xdr:to>
      <xdr:col>116</xdr:col>
      <xdr:colOff>63500</xdr:colOff>
      <xdr:row>38</xdr:row>
      <xdr:rowOff>134214</xdr:rowOff>
    </xdr:to>
    <xdr:cxnSp macro="">
      <xdr:nvCxnSpPr>
        <xdr:cNvPr id="742" name="直線コネクタ 741"/>
        <xdr:cNvCxnSpPr/>
      </xdr:nvCxnSpPr>
      <xdr:spPr>
        <a:xfrm>
          <a:off x="21323300" y="664885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131928</xdr:rowOff>
    </xdr:from>
    <xdr:to>
      <xdr:col>111</xdr:col>
      <xdr:colOff>177800</xdr:colOff>
      <xdr:row>38</xdr:row>
      <xdr:rowOff>133756</xdr:rowOff>
    </xdr:to>
    <xdr:cxnSp macro="">
      <xdr:nvCxnSpPr>
        <xdr:cNvPr id="745" name="直線コネクタ 744"/>
        <xdr:cNvCxnSpPr/>
      </xdr:nvCxnSpPr>
      <xdr:spPr>
        <a:xfrm>
          <a:off x="20434300" y="664702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131928</xdr:rowOff>
    </xdr:from>
    <xdr:to>
      <xdr:col>107</xdr:col>
      <xdr:colOff>50800</xdr:colOff>
      <xdr:row>38</xdr:row>
      <xdr:rowOff>133299</xdr:rowOff>
    </xdr:to>
    <xdr:cxnSp macro="">
      <xdr:nvCxnSpPr>
        <xdr:cNvPr id="748" name="直線コネクタ 747"/>
        <xdr:cNvCxnSpPr/>
      </xdr:nvCxnSpPr>
      <xdr:spPr>
        <a:xfrm flipV="1">
          <a:off x="19545300" y="664702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133299</xdr:rowOff>
    </xdr:from>
    <xdr:to>
      <xdr:col>102</xdr:col>
      <xdr:colOff>114300</xdr:colOff>
      <xdr:row>38</xdr:row>
      <xdr:rowOff>134214</xdr:rowOff>
    </xdr:to>
    <xdr:cxnSp macro="">
      <xdr:nvCxnSpPr>
        <xdr:cNvPr id="751" name="直線コネクタ 750"/>
        <xdr:cNvCxnSpPr/>
      </xdr:nvCxnSpPr>
      <xdr:spPr>
        <a:xfrm flipV="1">
          <a:off x="18656300" y="66483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2" name="フローチャート: 判断 751"/>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3" name="テキスト ボックス 752"/>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4" name="フローチャート: 判断 753"/>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5" name="テキスト ボックス 754"/>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83414</xdr:rowOff>
    </xdr:from>
    <xdr:to>
      <xdr:col>116</xdr:col>
      <xdr:colOff>114300</xdr:colOff>
      <xdr:row>39</xdr:row>
      <xdr:rowOff>13564</xdr:rowOff>
    </xdr:to>
    <xdr:sp macro="" textlink="">
      <xdr:nvSpPr>
        <xdr:cNvPr id="761" name="楕円 760"/>
        <xdr:cNvSpPr/>
      </xdr:nvSpPr>
      <xdr:spPr>
        <a:xfrm>
          <a:off x="221107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54069</xdr:rowOff>
    </xdr:from>
    <xdr:ext cx="313932" cy="259045"/>
    <xdr:sp macro="" textlink="">
      <xdr:nvSpPr>
        <xdr:cNvPr id="762" name="諸支出金該当値テキスト"/>
        <xdr:cNvSpPr txBox="1"/>
      </xdr:nvSpPr>
      <xdr:spPr>
        <a:xfrm>
          <a:off x="22212300" y="65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82956</xdr:rowOff>
    </xdr:from>
    <xdr:to>
      <xdr:col>112</xdr:col>
      <xdr:colOff>38100</xdr:colOff>
      <xdr:row>39</xdr:row>
      <xdr:rowOff>13106</xdr:rowOff>
    </xdr:to>
    <xdr:sp macro="" textlink="">
      <xdr:nvSpPr>
        <xdr:cNvPr id="763" name="楕円 762"/>
        <xdr:cNvSpPr/>
      </xdr:nvSpPr>
      <xdr:spPr>
        <a:xfrm>
          <a:off x="21272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4233</xdr:rowOff>
    </xdr:from>
    <xdr:ext cx="313932" cy="259045"/>
    <xdr:sp macro="" textlink="">
      <xdr:nvSpPr>
        <xdr:cNvPr id="764" name="テキスト ボックス 763"/>
        <xdr:cNvSpPr txBox="1"/>
      </xdr:nvSpPr>
      <xdr:spPr>
        <a:xfrm>
          <a:off x="21166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81128</xdr:rowOff>
    </xdr:from>
    <xdr:to>
      <xdr:col>107</xdr:col>
      <xdr:colOff>101600</xdr:colOff>
      <xdr:row>39</xdr:row>
      <xdr:rowOff>11278</xdr:rowOff>
    </xdr:to>
    <xdr:sp macro="" textlink="">
      <xdr:nvSpPr>
        <xdr:cNvPr id="765" name="楕円 764"/>
        <xdr:cNvSpPr/>
      </xdr:nvSpPr>
      <xdr:spPr>
        <a:xfrm>
          <a:off x="20383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2405</xdr:rowOff>
    </xdr:from>
    <xdr:ext cx="313932" cy="259045"/>
    <xdr:sp macro="" textlink="">
      <xdr:nvSpPr>
        <xdr:cNvPr id="766" name="テキスト ボックス 765"/>
        <xdr:cNvSpPr txBox="1"/>
      </xdr:nvSpPr>
      <xdr:spPr>
        <a:xfrm>
          <a:off x="20277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82499</xdr:rowOff>
    </xdr:from>
    <xdr:to>
      <xdr:col>102</xdr:col>
      <xdr:colOff>165100</xdr:colOff>
      <xdr:row>39</xdr:row>
      <xdr:rowOff>12649</xdr:rowOff>
    </xdr:to>
    <xdr:sp macro="" textlink="">
      <xdr:nvSpPr>
        <xdr:cNvPr id="767" name="楕円 766"/>
        <xdr:cNvSpPr/>
      </xdr:nvSpPr>
      <xdr:spPr>
        <a:xfrm>
          <a:off x="19494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3776</xdr:rowOff>
    </xdr:from>
    <xdr:ext cx="313932" cy="259045"/>
    <xdr:sp macro="" textlink="">
      <xdr:nvSpPr>
        <xdr:cNvPr id="768" name="テキスト ボックス 767"/>
        <xdr:cNvSpPr txBox="1"/>
      </xdr:nvSpPr>
      <xdr:spPr>
        <a:xfrm>
          <a:off x="19388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83414</xdr:rowOff>
    </xdr:from>
    <xdr:to>
      <xdr:col>98</xdr:col>
      <xdr:colOff>38100</xdr:colOff>
      <xdr:row>39</xdr:row>
      <xdr:rowOff>13564</xdr:rowOff>
    </xdr:to>
    <xdr:sp macro="" textlink="">
      <xdr:nvSpPr>
        <xdr:cNvPr id="769" name="楕円 768"/>
        <xdr:cNvSpPr/>
      </xdr:nvSpPr>
      <xdr:spPr>
        <a:xfrm>
          <a:off x="18605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4691</xdr:rowOff>
    </xdr:from>
    <xdr:ext cx="313932" cy="259045"/>
    <xdr:sp macro="" textlink="">
      <xdr:nvSpPr>
        <xdr:cNvPr id="770" name="テキスト ボックス 769"/>
        <xdr:cNvSpPr txBox="1"/>
      </xdr:nvSpPr>
      <xdr:spPr>
        <a:xfrm>
          <a:off x="18499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4" name="テキスト ボックス 78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6" name="テキスト ボックス 78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8" name="テキスト ボックス 78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2" name="直線コネクタ 79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1" name="フローチャート: 判断 80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2" name="テキスト ボックス 80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4" name="フローチャート: 判断 803"/>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7" name="フローチャート: 判断 806"/>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8" name="テキスト ボックス 807"/>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9" name="フローチャート: 判断 808"/>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10" name="テキスト ボックス 809"/>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9" name="テキスト ボックス 818"/>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1" name="テキスト ボックス 820"/>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減債基金元金積立金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減などにより、住民一人当たりの費用は減少している。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民生費については、物価高騰に伴う低所得世帯支援給付金の実施</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利用者増に伴</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により、住民一人当たりの費用は増加している。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衛生費については、新型コロナウイルスワクチン接種に係る経費の減少などにより、住民一人当たりの費用は減少している。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商工費については、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がんばる中小企業等応援給付金の完了による皆減</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などにより、住民一人当たりの費用は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教育情報システム更新によるコンピュータ機器及びネットワーク使用料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の増加などにより、住民一人当たりの費用は増加している。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山武郡市広域行政組合負担金</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常備消防費</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などにより、住民一人当たりの費用は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ピークアウトによる減少が見込まれるものの、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老朽化している公共施設等の維持補修費の増加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想定される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持続可能な財政運営に向けた取組み</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近年実施された大型事業の財源として多額の市債を発行したことによる公債費の増加や、平成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日の市制施行に伴う扶助費の増加などが主な要因となり財源不足が続いていることから、実質単年度収支は赤字となっているが、基金の取崩しにより実質収支は黒字となっている。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残高については、実質収支の黒字拡大に伴い、取崩額を上回る歳計剰余金を積み立てたため、前年度比で増加している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持続可能な財政運営に向けた取組み</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本市の特別会計に赤字額は発生していないものの、病院事業会計においては医業収益の減少、下水道事業会計においては施設老朽化による修繕費の増加等により、今後も厳しい財政状況が続くことが見込まれ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また、ガス事業会計においても、令和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年決算の収益で損失が生じるなど、経営状況が厳しいものとなっている。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特別会計等への一般会計負担額は増加傾向にあるため、歳出削減や歳入確保策、経営戦略の実施を通じて、各会計のスリム化に努めていく。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年度の元利償還金等は、臨時財政対策債や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教育施設・公民館の耐震化等の大型事業に係る市債が償還終了となった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ことにより、前年度比で</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元利償還金は、近年実施された大型事業の財源として発行した市債の元金償還の開始に伴い増加傾向となっていたが、令和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年度をピークとし、令和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年度以降は高水準ではありつつも減少すると見込まれる。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、市債の発行を当年度の元金償還額以内とするなど、公債費を適正に管理し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、実質公債費比率の改善に努める。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当市では、満期一括償還地方債を発行していない。</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地方債の現在高は、児童福祉施設や義務教育施設等の整備・改修事業のほか、圏央道スマートインターチェンジ関連事業及び大網駅東土地区画整理事業などの都市基盤整備事業の財源として多額の市債を発行した影響で増加傾向であったが、市債発行の抑制に取組んだことで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年度からは減少傾向となっている。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基金については、上記理由による公債費の増加や、市制施行に伴う扶助費の増加などを要因とする財源不足を補うために財源調整基金等を取り崩しており、残高が年々減少している状況であったが、令和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年度については、歳出の抑制等によって、基金を積み増すことが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でき</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今後も、公債費の高止まり等を要因とする財源不足に対し、基金取崩しによる補てんを極力控えるため、市債の新規発行を抑制することに加え、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月に策定した</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持続可能な財政運営に向けた取組み</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に基づき、歳入・歳出の両面における対策を実施し、財政体質の改善を図っていく。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千葉県大網白里市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その他特定目的基金は、森林環境整備基金を除き、各基金の使途に沿って取り崩したため、合計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百万円の減となったものの、財政調整基金は、歳入面での普通交付税の増加や歳出の抑制等により、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百万円積み立てることができたため、基金全体としては、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基金に依存した予算編成からの脱却を目的に、未利用公有財産の売却や有効活用をはじめとする歳入の確保策の強化や、歳出面では既存事業の廃止・縮小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公共施設の効果的な維持管理手法の検討・実施などによる経費の削減に重点的に取り組むとともに、計画的な基金への積み立てを行っていく。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・庁舎等建設基金 　　　： 大網白里市庁舎等の建設のための財源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・社会福祉基金　　　　 ： 高齢化社会の到来に備えた地域における福祉活動の促進や生活環境の形成等を図るための財源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・公共施設整備改修基金 ： 教育施設、ごみ処理施設、道路などの公共施設等の建設又は改修のための財源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・森林環境整備基金　　 ： 森林整備及びその促進を図るための財源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・スポーツ振興基金　　 ： 市民のスポーツ振興を図るための財源</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・庁舎等建設基金 　　　：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庁舎整備実施設計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前払金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の財源として取崩しを行った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・社会福祉基金 　　　　： 子育て交流センターの運営に係る指定管理料等の財源として取崩しを行ったため。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・公共施設整備改修基金 ： 市単独事業である道路や排水路の維持修繕事業の財源として取崩しを行ったため。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庁舎等建設基金：本庁舎の整備改修工事の進捗に伴い、取崩し予定。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その他の基金　：財源不足を補うため、基金の使途に沿った事業へ複数年度に分けて、取崩し予定。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近年、公債費の増加や、平成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日の市制施行による扶助費の増加が主な要因となり、歳出が増加し財源不足が生じている。その財源不足に対し、基金の取崩しに頼った調整を続けたことから基金残高は減少傾向にあったが、令和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年度は、歳出面での抑制</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に加え、公債費のピークアウト</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や普通交付税の増加等によって取崩し額を抑制し、決算剰余金を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百万円積立てることができ、増加となった。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を図るとともに、歳出面では、効果の検証を踏まえた既存事業の廃止・縮小などによる経費の削減に重点的に取り組むとともに、計画的な基金への積み立て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目標とする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将来の市債の償還に備え、償還財源を確保するため、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持続可能な財政運営に向けた取組み</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に基づいて財政体質の改善を図り、引き続き、基金への計画的な積み立てを目指す。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17767990</v>
      </c>
      <c r="BO4" s="371"/>
      <c r="BP4" s="371"/>
      <c r="BQ4" s="371"/>
      <c r="BR4" s="371"/>
      <c r="BS4" s="371"/>
      <c r="BT4" s="371"/>
      <c r="BU4" s="372"/>
      <c r="BV4" s="370">
        <v>17660957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8.1999999999999993</v>
      </c>
      <c r="CU4" s="377"/>
      <c r="CV4" s="377"/>
      <c r="CW4" s="377"/>
      <c r="CX4" s="377"/>
      <c r="CY4" s="377"/>
      <c r="CZ4" s="377"/>
      <c r="DA4" s="378"/>
      <c r="DB4" s="376">
        <v>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16887088</v>
      </c>
      <c r="BO5" s="408"/>
      <c r="BP5" s="408"/>
      <c r="BQ5" s="408"/>
      <c r="BR5" s="408"/>
      <c r="BS5" s="408"/>
      <c r="BT5" s="408"/>
      <c r="BU5" s="409"/>
      <c r="BV5" s="407">
        <v>16816949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99.8</v>
      </c>
      <c r="CU5" s="405"/>
      <c r="CV5" s="405"/>
      <c r="CW5" s="405"/>
      <c r="CX5" s="405"/>
      <c r="CY5" s="405"/>
      <c r="CZ5" s="405"/>
      <c r="DA5" s="406"/>
      <c r="DB5" s="404">
        <v>99.5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880902</v>
      </c>
      <c r="BO6" s="408"/>
      <c r="BP6" s="408"/>
      <c r="BQ6" s="408"/>
      <c r="BR6" s="408"/>
      <c r="BS6" s="408"/>
      <c r="BT6" s="408"/>
      <c r="BU6" s="409"/>
      <c r="BV6" s="407">
        <v>844008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100.7</v>
      </c>
      <c r="CU6" s="445"/>
      <c r="CV6" s="445"/>
      <c r="CW6" s="445"/>
      <c r="CX6" s="445"/>
      <c r="CY6" s="445"/>
      <c r="CZ6" s="445"/>
      <c r="DA6" s="446"/>
      <c r="DB6" s="444">
        <v>101.4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20388</v>
      </c>
      <c r="BO7" s="408"/>
      <c r="BP7" s="408"/>
      <c r="BQ7" s="408"/>
      <c r="BR7" s="408"/>
      <c r="BS7" s="408"/>
      <c r="BT7" s="408"/>
      <c r="BU7" s="409"/>
      <c r="BV7" s="407">
        <v>4702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10556497</v>
      </c>
      <c r="CU7" s="408"/>
      <c r="CV7" s="408"/>
      <c r="CW7" s="408"/>
      <c r="CX7" s="408"/>
      <c r="CY7" s="408"/>
      <c r="CZ7" s="408"/>
      <c r="DA7" s="409"/>
      <c r="DB7" s="407">
        <v>10481677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860514</v>
      </c>
      <c r="BO8" s="408"/>
      <c r="BP8" s="408"/>
      <c r="BQ8" s="408"/>
      <c r="BR8" s="408"/>
      <c r="BS8" s="408"/>
      <c r="BT8" s="408"/>
      <c r="BU8" s="409"/>
      <c r="BV8" s="407">
        <v>839306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0.57999999999999996</v>
      </c>
      <c r="CU8" s="448"/>
      <c r="CV8" s="448"/>
      <c r="CW8" s="448"/>
      <c r="CX8" s="448"/>
      <c r="CY8" s="448"/>
      <c r="CZ8" s="448"/>
      <c r="DA8" s="449"/>
      <c r="DB8" s="447">
        <v>0.6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48129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21208</v>
      </c>
      <c r="BO9" s="408"/>
      <c r="BP9" s="408"/>
      <c r="BQ9" s="408"/>
      <c r="BR9" s="408"/>
      <c r="BS9" s="408"/>
      <c r="BT9" s="408"/>
      <c r="BU9" s="409"/>
      <c r="BV9" s="407">
        <v>-43407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11.9</v>
      </c>
      <c r="CU9" s="405"/>
      <c r="CV9" s="405"/>
      <c r="CW9" s="405"/>
      <c r="CX9" s="405"/>
      <c r="CY9" s="405"/>
      <c r="CZ9" s="405"/>
      <c r="DA9" s="406"/>
      <c r="DB9" s="404">
        <v>12.6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49184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759</v>
      </c>
      <c r="BO10" s="408"/>
      <c r="BP10" s="408"/>
      <c r="BQ10" s="408"/>
      <c r="BR10" s="408"/>
      <c r="BS10" s="408"/>
      <c r="BT10" s="408"/>
      <c r="BU10" s="409"/>
      <c r="BV10" s="407">
        <v>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48180</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352211</v>
      </c>
      <c r="BO12" s="408"/>
      <c r="BP12" s="408"/>
      <c r="BQ12" s="408"/>
      <c r="BR12" s="408"/>
      <c r="BS12" s="408"/>
      <c r="BT12" s="408"/>
      <c r="BU12" s="409"/>
      <c r="BV12" s="407">
        <v>337144</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47320</v>
      </c>
      <c r="S13" s="492"/>
      <c r="T13" s="492"/>
      <c r="U13" s="492"/>
      <c r="V13" s="493"/>
      <c r="W13" s="423" t="s">
        <v>130</v>
      </c>
      <c r="X13" s="424"/>
      <c r="Y13" s="424"/>
      <c r="Z13" s="424"/>
      <c r="AA13" s="424"/>
      <c r="AB13" s="414"/>
      <c r="AC13" s="458">
        <v>1017</v>
      </c>
      <c r="AD13" s="459"/>
      <c r="AE13" s="459"/>
      <c r="AF13" s="459"/>
      <c r="AG13" s="501"/>
      <c r="AH13" s="458">
        <v>1160</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-330244</v>
      </c>
      <c r="BO13" s="408"/>
      <c r="BP13" s="408"/>
      <c r="BQ13" s="408"/>
      <c r="BR13" s="408"/>
      <c r="BS13" s="408"/>
      <c r="BT13" s="408"/>
      <c r="BU13" s="409"/>
      <c r="BV13" s="407">
        <v>-380545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9.3000000000000007</v>
      </c>
      <c r="CU13" s="405"/>
      <c r="CV13" s="405"/>
      <c r="CW13" s="405"/>
      <c r="CX13" s="405"/>
      <c r="CY13" s="405"/>
      <c r="CZ13" s="405"/>
      <c r="DA13" s="406"/>
      <c r="DB13" s="404">
        <v>9.1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48417</v>
      </c>
      <c r="S14" s="492"/>
      <c r="T14" s="492"/>
      <c r="U14" s="492"/>
      <c r="V14" s="493"/>
      <c r="W14" s="397"/>
      <c r="X14" s="398"/>
      <c r="Y14" s="398"/>
      <c r="Z14" s="398"/>
      <c r="AA14" s="398"/>
      <c r="AB14" s="387"/>
      <c r="AC14" s="494">
        <v>4.7</v>
      </c>
      <c r="AD14" s="495"/>
      <c r="AE14" s="495"/>
      <c r="AF14" s="495"/>
      <c r="AG14" s="496"/>
      <c r="AH14" s="494">
        <v>5.4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32.700000000000003</v>
      </c>
      <c r="CU14" s="506"/>
      <c r="CV14" s="506"/>
      <c r="CW14" s="506"/>
      <c r="CX14" s="506"/>
      <c r="CY14" s="506"/>
      <c r="CZ14" s="506"/>
      <c r="DA14" s="507"/>
      <c r="DB14" s="505">
        <v>45.2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47706</v>
      </c>
      <c r="S15" s="492"/>
      <c r="T15" s="492"/>
      <c r="U15" s="492"/>
      <c r="V15" s="493"/>
      <c r="W15" s="423" t="s">
        <v>137</v>
      </c>
      <c r="X15" s="424"/>
      <c r="Y15" s="424"/>
      <c r="Z15" s="424"/>
      <c r="AA15" s="424"/>
      <c r="AB15" s="414"/>
      <c r="AC15" s="458">
        <v>4553</v>
      </c>
      <c r="AD15" s="459"/>
      <c r="AE15" s="459"/>
      <c r="AF15" s="459"/>
      <c r="AG15" s="501"/>
      <c r="AH15" s="458">
        <v>4687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5317012</v>
      </c>
      <c r="BO15" s="371"/>
      <c r="BP15" s="371"/>
      <c r="BQ15" s="371"/>
      <c r="BR15" s="371"/>
      <c r="BS15" s="371"/>
      <c r="BT15" s="371"/>
      <c r="BU15" s="372"/>
      <c r="BV15" s="370">
        <v>5207142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21.2</v>
      </c>
      <c r="AD16" s="495"/>
      <c r="AE16" s="495"/>
      <c r="AF16" s="495"/>
      <c r="AG16" s="496"/>
      <c r="AH16" s="494">
        <v>21.8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9120513</v>
      </c>
      <c r="BO16" s="408"/>
      <c r="BP16" s="408"/>
      <c r="BQ16" s="408"/>
      <c r="BR16" s="408"/>
      <c r="BS16" s="408"/>
      <c r="BT16" s="408"/>
      <c r="BU16" s="409"/>
      <c r="BV16" s="407">
        <v>8941056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15943</v>
      </c>
      <c r="AD17" s="459"/>
      <c r="AE17" s="459"/>
      <c r="AF17" s="459"/>
      <c r="AG17" s="501"/>
      <c r="AH17" s="458">
        <v>15611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6661492</v>
      </c>
      <c r="BO17" s="408"/>
      <c r="BP17" s="408"/>
      <c r="BQ17" s="408"/>
      <c r="BR17" s="408"/>
      <c r="BS17" s="408"/>
      <c r="BT17" s="408"/>
      <c r="BU17" s="409"/>
      <c r="BV17" s="407">
        <v>6528139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58.08</v>
      </c>
      <c r="M18" s="531"/>
      <c r="N18" s="531"/>
      <c r="O18" s="531"/>
      <c r="P18" s="531"/>
      <c r="Q18" s="531"/>
      <c r="R18" s="532"/>
      <c r="S18" s="532"/>
      <c r="T18" s="532"/>
      <c r="U18" s="532"/>
      <c r="V18" s="533"/>
      <c r="W18" s="425"/>
      <c r="X18" s="426"/>
      <c r="Y18" s="426"/>
      <c r="Z18" s="426"/>
      <c r="AA18" s="426"/>
      <c r="AB18" s="417"/>
      <c r="AC18" s="534">
        <v>74.099999999999994</v>
      </c>
      <c r="AD18" s="535"/>
      <c r="AE18" s="535"/>
      <c r="AF18" s="535"/>
      <c r="AG18" s="536"/>
      <c r="AH18" s="534">
        <v>72.8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10661421</v>
      </c>
      <c r="BO18" s="408"/>
      <c r="BP18" s="408"/>
      <c r="BQ18" s="408"/>
      <c r="BR18" s="408"/>
      <c r="BS18" s="408"/>
      <c r="BT18" s="408"/>
      <c r="BU18" s="409"/>
      <c r="BV18" s="407">
        <v>10581730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829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13429587</v>
      </c>
      <c r="BO19" s="408"/>
      <c r="BP19" s="408"/>
      <c r="BQ19" s="408"/>
      <c r="BR19" s="408"/>
      <c r="BS19" s="408"/>
      <c r="BT19" s="408"/>
      <c r="BU19" s="409"/>
      <c r="BV19" s="407">
        <v>12809576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19558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13055127</v>
      </c>
      <c r="BO22" s="371"/>
      <c r="BP22" s="371"/>
      <c r="BQ22" s="371"/>
      <c r="BR22" s="371"/>
      <c r="BS22" s="371"/>
      <c r="BT22" s="371"/>
      <c r="BU22" s="372"/>
      <c r="BV22" s="370">
        <v>14345989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9891289</v>
      </c>
      <c r="BO23" s="408"/>
      <c r="BP23" s="408"/>
      <c r="BQ23" s="408"/>
      <c r="BR23" s="408"/>
      <c r="BS23" s="408"/>
      <c r="BT23" s="408"/>
      <c r="BU23" s="409"/>
      <c r="BV23" s="407">
        <v>10860887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8200</v>
      </c>
      <c r="R24" s="459"/>
      <c r="S24" s="459"/>
      <c r="T24" s="459"/>
      <c r="U24" s="459"/>
      <c r="V24" s="501"/>
      <c r="W24" s="553"/>
      <c r="X24" s="554"/>
      <c r="Y24" s="555"/>
      <c r="Z24" s="457" t="s">
        <v>162</v>
      </c>
      <c r="AA24" s="437"/>
      <c r="AB24" s="437"/>
      <c r="AC24" s="437"/>
      <c r="AD24" s="437"/>
      <c r="AE24" s="437"/>
      <c r="AF24" s="437"/>
      <c r="AG24" s="438"/>
      <c r="AH24" s="458">
        <v>339</v>
      </c>
      <c r="AI24" s="459"/>
      <c r="AJ24" s="459"/>
      <c r="AK24" s="459"/>
      <c r="AL24" s="501"/>
      <c r="AM24" s="458">
        <v>1066494</v>
      </c>
      <c r="AN24" s="459"/>
      <c r="AO24" s="459"/>
      <c r="AP24" s="459"/>
      <c r="AQ24" s="459"/>
      <c r="AR24" s="501"/>
      <c r="AS24" s="458">
        <v>3146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6074382</v>
      </c>
      <c r="BO24" s="408"/>
      <c r="BP24" s="408"/>
      <c r="BQ24" s="408"/>
      <c r="BR24" s="408"/>
      <c r="BS24" s="408"/>
      <c r="BT24" s="408"/>
      <c r="BU24" s="409"/>
      <c r="BV24" s="407">
        <v>6741469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6720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1335803</v>
      </c>
      <c r="BO25" s="371"/>
      <c r="BP25" s="371"/>
      <c r="BQ25" s="371"/>
      <c r="BR25" s="371"/>
      <c r="BS25" s="371"/>
      <c r="BT25" s="371"/>
      <c r="BU25" s="372"/>
      <c r="BV25" s="370">
        <v>1908078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6020</v>
      </c>
      <c r="R26" s="459"/>
      <c r="S26" s="459"/>
      <c r="T26" s="459"/>
      <c r="U26" s="459"/>
      <c r="V26" s="501"/>
      <c r="W26" s="553"/>
      <c r="X26" s="554"/>
      <c r="Y26" s="555"/>
      <c r="Z26" s="457" t="s">
        <v>168</v>
      </c>
      <c r="AA26" s="559"/>
      <c r="AB26" s="559"/>
      <c r="AC26" s="559"/>
      <c r="AD26" s="559"/>
      <c r="AE26" s="559"/>
      <c r="AF26" s="559"/>
      <c r="AG26" s="560"/>
      <c r="AH26" s="458">
        <v>16</v>
      </c>
      <c r="AI26" s="459"/>
      <c r="AJ26" s="459"/>
      <c r="AK26" s="459"/>
      <c r="AL26" s="501"/>
      <c r="AM26" s="458">
        <v>51024</v>
      </c>
      <c r="AN26" s="459"/>
      <c r="AO26" s="459"/>
      <c r="AP26" s="459"/>
      <c r="AQ26" s="459"/>
      <c r="AR26" s="501"/>
      <c r="AS26" s="458">
        <v>3189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3800</v>
      </c>
      <c r="R27" s="459"/>
      <c r="S27" s="459"/>
      <c r="T27" s="459"/>
      <c r="U27" s="459"/>
      <c r="V27" s="501"/>
      <c r="W27" s="553"/>
      <c r="X27" s="554"/>
      <c r="Y27" s="555"/>
      <c r="Z27" s="457" t="s">
        <v>171</v>
      </c>
      <c r="AA27" s="437"/>
      <c r="AB27" s="437"/>
      <c r="AC27" s="437"/>
      <c r="AD27" s="437"/>
      <c r="AE27" s="437"/>
      <c r="AF27" s="437"/>
      <c r="AG27" s="438"/>
      <c r="AH27" s="458">
        <v>21</v>
      </c>
      <c r="AI27" s="459"/>
      <c r="AJ27" s="459"/>
      <c r="AK27" s="459"/>
      <c r="AL27" s="501"/>
      <c r="AM27" s="458">
        <v>66150</v>
      </c>
      <c r="AN27" s="459"/>
      <c r="AO27" s="459"/>
      <c r="AP27" s="459"/>
      <c r="AQ27" s="459"/>
      <c r="AR27" s="501"/>
      <c r="AS27" s="458">
        <v>3150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3200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1606376</v>
      </c>
      <c r="BO28" s="371"/>
      <c r="BP28" s="371"/>
      <c r="BQ28" s="371"/>
      <c r="BR28" s="371"/>
      <c r="BS28" s="371"/>
      <c r="BT28" s="371"/>
      <c r="BU28" s="372"/>
      <c r="BV28" s="370">
        <v>1537828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3000</v>
      </c>
      <c r="R29" s="459"/>
      <c r="S29" s="459"/>
      <c r="T29" s="459"/>
      <c r="U29" s="459"/>
      <c r="V29" s="501"/>
      <c r="W29" s="556"/>
      <c r="X29" s="557"/>
      <c r="Y29" s="558"/>
      <c r="Z29" s="457" t="s">
        <v>177</v>
      </c>
      <c r="AA29" s="437"/>
      <c r="AB29" s="437"/>
      <c r="AC29" s="437"/>
      <c r="AD29" s="437"/>
      <c r="AE29" s="437"/>
      <c r="AF29" s="437"/>
      <c r="AG29" s="438"/>
      <c r="AH29" s="458">
        <v>360</v>
      </c>
      <c r="AI29" s="459"/>
      <c r="AJ29" s="459"/>
      <c r="AK29" s="459"/>
      <c r="AL29" s="501"/>
      <c r="AM29" s="458">
        <v>1132644</v>
      </c>
      <c r="AN29" s="459"/>
      <c r="AO29" s="459"/>
      <c r="AP29" s="459"/>
      <c r="AQ29" s="459"/>
      <c r="AR29" s="501"/>
      <c r="AS29" s="458">
        <v>3146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700397</v>
      </c>
      <c r="BO29" s="408"/>
      <c r="BP29" s="408"/>
      <c r="BQ29" s="408"/>
      <c r="BR29" s="408"/>
      <c r="BS29" s="408"/>
      <c r="BT29" s="408"/>
      <c r="BU29" s="409"/>
      <c r="BV29" s="407">
        <v>700397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1360373</v>
      </c>
      <c r="BO30" s="527"/>
      <c r="BP30" s="527"/>
      <c r="BQ30" s="527"/>
      <c r="BR30" s="527"/>
      <c r="BS30" s="527"/>
      <c r="BT30" s="527"/>
      <c r="BU30" s="528"/>
      <c r="BV30" s="526">
        <v>1425573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ガス事業会計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九十九里地域水道企業団(水道用水供給事業会計)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山武郡市広域行政組合(一般会計)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山武郡市広域水道企業団(水道事業会計)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東金市外三市町清掃組合(一般会計)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千葉県後期高齢者医療広域連合(一般会計)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千葉県後期高齢者医療広域連合(後期高齢者医療特別会計)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5FMuIHCRpxlNNVQxd1sDe/CB+dhRiY5n7P9yR/74dKbI8NqA9HBGLAZtHzFKqjRgqetPNQvoWkcd6Xk8+Tanw==" saltValue="t1nICRLQ6VAZ0xQi8JF/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5224350</v>
      </c>
      <c r="S5" s="613"/>
      <c r="T5" s="613"/>
      <c r="U5" s="613"/>
      <c r="V5" s="613"/>
      <c r="W5" s="613"/>
      <c r="X5" s="613"/>
      <c r="Y5" s="614"/>
      <c r="Z5" s="615">
        <v>29.4</v>
      </c>
      <c r="AA5" s="615"/>
      <c r="AB5" s="615"/>
      <c r="AC5" s="615"/>
      <c r="AD5" s="616">
        <v>5224350</v>
      </c>
      <c r="AE5" s="616"/>
      <c r="AF5" s="616"/>
      <c r="AG5" s="616"/>
      <c r="AH5" s="616"/>
      <c r="AI5" s="616"/>
      <c r="AJ5" s="616"/>
      <c r="AK5" s="616"/>
      <c r="AL5" s="617">
        <v>49.3</v>
      </c>
      <c r="AM5" s="618"/>
      <c r="AN5" s="618"/>
      <c r="AO5" s="619"/>
      <c r="AP5" s="609" t="s">
        <v>216</v>
      </c>
      <c r="AQ5" s="610"/>
      <c r="AR5" s="610"/>
      <c r="AS5" s="610"/>
      <c r="AT5" s="610"/>
      <c r="AU5" s="610"/>
      <c r="AV5" s="610"/>
      <c r="AW5" s="610"/>
      <c r="AX5" s="610"/>
      <c r="AY5" s="610"/>
      <c r="AZ5" s="610"/>
      <c r="BA5" s="610"/>
      <c r="BB5" s="610"/>
      <c r="BC5" s="610"/>
      <c r="BD5" s="610"/>
      <c r="BE5" s="610"/>
      <c r="BF5" s="611"/>
      <c r="BG5" s="623">
        <v>5224350</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188964</v>
      </c>
      <c r="S6" s="624"/>
      <c r="T6" s="624"/>
      <c r="U6" s="624"/>
      <c r="V6" s="624"/>
      <c r="W6" s="624"/>
      <c r="X6" s="624"/>
      <c r="Y6" s="625"/>
      <c r="Z6" s="626">
        <v>1.1000000000000001</v>
      </c>
      <c r="AA6" s="626"/>
      <c r="AB6" s="626"/>
      <c r="AC6" s="626"/>
      <c r="AD6" s="627">
        <v>188964</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5224350</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155045</v>
      </c>
      <c r="CS6" s="624"/>
      <c r="CT6" s="624"/>
      <c r="CU6" s="624"/>
      <c r="CV6" s="624"/>
      <c r="CW6" s="624"/>
      <c r="CX6" s="624"/>
      <c r="CY6" s="625"/>
      <c r="CZ6" s="617">
        <v>0.9</v>
      </c>
      <c r="DA6" s="618"/>
      <c r="DB6" s="618"/>
      <c r="DC6" s="634"/>
      <c r="DD6" s="632" t="s">
        <v>121</v>
      </c>
      <c r="DE6" s="624"/>
      <c r="DF6" s="624"/>
      <c r="DG6" s="624"/>
      <c r="DH6" s="624"/>
      <c r="DI6" s="624"/>
      <c r="DJ6" s="624"/>
      <c r="DK6" s="624"/>
      <c r="DL6" s="624"/>
      <c r="DM6" s="624"/>
      <c r="DN6" s="624"/>
      <c r="DO6" s="624"/>
      <c r="DP6" s="625"/>
      <c r="DQ6" s="632">
        <v>155045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3161</v>
      </c>
      <c r="S7" s="624"/>
      <c r="T7" s="624"/>
      <c r="U7" s="624"/>
      <c r="V7" s="624"/>
      <c r="W7" s="624"/>
      <c r="X7" s="624"/>
      <c r="Y7" s="625"/>
      <c r="Z7" s="626">
        <v>0</v>
      </c>
      <c r="AA7" s="626"/>
      <c r="AB7" s="626"/>
      <c r="AC7" s="626"/>
      <c r="AD7" s="627">
        <v>3161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2732161</v>
      </c>
      <c r="BH7" s="624"/>
      <c r="BI7" s="624"/>
      <c r="BJ7" s="624"/>
      <c r="BK7" s="624"/>
      <c r="BL7" s="624"/>
      <c r="BM7" s="624"/>
      <c r="BN7" s="625"/>
      <c r="BO7" s="626">
        <v>52.3</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1882773</v>
      </c>
      <c r="CS7" s="624"/>
      <c r="CT7" s="624"/>
      <c r="CU7" s="624"/>
      <c r="CV7" s="624"/>
      <c r="CW7" s="624"/>
      <c r="CX7" s="624"/>
      <c r="CY7" s="625"/>
      <c r="CZ7" s="626">
        <v>11.1</v>
      </c>
      <c r="DA7" s="626"/>
      <c r="DB7" s="626"/>
      <c r="DC7" s="626"/>
      <c r="DD7" s="632">
        <v>4088</v>
      </c>
      <c r="DE7" s="624"/>
      <c r="DF7" s="624"/>
      <c r="DG7" s="624"/>
      <c r="DH7" s="624"/>
      <c r="DI7" s="624"/>
      <c r="DJ7" s="624"/>
      <c r="DK7" s="624"/>
      <c r="DL7" s="624"/>
      <c r="DM7" s="624"/>
      <c r="DN7" s="624"/>
      <c r="DO7" s="624"/>
      <c r="DP7" s="625"/>
      <c r="DQ7" s="632">
        <v>1694516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44760</v>
      </c>
      <c r="S8" s="624"/>
      <c r="T8" s="624"/>
      <c r="U8" s="624"/>
      <c r="V8" s="624"/>
      <c r="W8" s="624"/>
      <c r="X8" s="624"/>
      <c r="Y8" s="625"/>
      <c r="Z8" s="626">
        <v>0.3</v>
      </c>
      <c r="AA8" s="626"/>
      <c r="AB8" s="626"/>
      <c r="AC8" s="626"/>
      <c r="AD8" s="627">
        <v>44760</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87872</v>
      </c>
      <c r="BH8" s="624"/>
      <c r="BI8" s="624"/>
      <c r="BJ8" s="624"/>
      <c r="BK8" s="624"/>
      <c r="BL8" s="624"/>
      <c r="BM8" s="624"/>
      <c r="BN8" s="625"/>
      <c r="BO8" s="626">
        <v>1.7</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7276845</v>
      </c>
      <c r="CS8" s="624"/>
      <c r="CT8" s="624"/>
      <c r="CU8" s="624"/>
      <c r="CV8" s="624"/>
      <c r="CW8" s="624"/>
      <c r="CX8" s="624"/>
      <c r="CY8" s="625"/>
      <c r="CZ8" s="626">
        <v>43.1</v>
      </c>
      <c r="DA8" s="626"/>
      <c r="DB8" s="626"/>
      <c r="DC8" s="626"/>
      <c r="DD8" s="632">
        <v>2656</v>
      </c>
      <c r="DE8" s="624"/>
      <c r="DF8" s="624"/>
      <c r="DG8" s="624"/>
      <c r="DH8" s="624"/>
      <c r="DI8" s="624"/>
      <c r="DJ8" s="624"/>
      <c r="DK8" s="624"/>
      <c r="DL8" s="624"/>
      <c r="DM8" s="624"/>
      <c r="DN8" s="624"/>
      <c r="DO8" s="624"/>
      <c r="DP8" s="625"/>
      <c r="DQ8" s="632">
        <v>3893403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53486</v>
      </c>
      <c r="S9" s="624"/>
      <c r="T9" s="624"/>
      <c r="U9" s="624"/>
      <c r="V9" s="624"/>
      <c r="W9" s="624"/>
      <c r="X9" s="624"/>
      <c r="Y9" s="625"/>
      <c r="Z9" s="626">
        <v>0.3</v>
      </c>
      <c r="AA9" s="626"/>
      <c r="AB9" s="626"/>
      <c r="AC9" s="626"/>
      <c r="AD9" s="627">
        <v>53486</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2520355</v>
      </c>
      <c r="BH9" s="624"/>
      <c r="BI9" s="624"/>
      <c r="BJ9" s="624"/>
      <c r="BK9" s="624"/>
      <c r="BL9" s="624"/>
      <c r="BM9" s="624"/>
      <c r="BN9" s="625"/>
      <c r="BO9" s="626">
        <v>48.2</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1834001</v>
      </c>
      <c r="CS9" s="624"/>
      <c r="CT9" s="624"/>
      <c r="CU9" s="624"/>
      <c r="CV9" s="624"/>
      <c r="CW9" s="624"/>
      <c r="CX9" s="624"/>
      <c r="CY9" s="625"/>
      <c r="CZ9" s="626">
        <v>10.9</v>
      </c>
      <c r="DA9" s="626"/>
      <c r="DB9" s="626"/>
      <c r="DC9" s="626"/>
      <c r="DD9" s="632">
        <v>10685</v>
      </c>
      <c r="DE9" s="624"/>
      <c r="DF9" s="624"/>
      <c r="DG9" s="624"/>
      <c r="DH9" s="624"/>
      <c r="DI9" s="624"/>
      <c r="DJ9" s="624"/>
      <c r="DK9" s="624"/>
      <c r="DL9" s="624"/>
      <c r="DM9" s="624"/>
      <c r="DN9" s="624"/>
      <c r="DO9" s="624"/>
      <c r="DP9" s="625"/>
      <c r="DQ9" s="632">
        <v>1576382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78293</v>
      </c>
      <c r="BH10" s="624"/>
      <c r="BI10" s="624"/>
      <c r="BJ10" s="624"/>
      <c r="BK10" s="624"/>
      <c r="BL10" s="624"/>
      <c r="BM10" s="624"/>
      <c r="BN10" s="625"/>
      <c r="BO10" s="626">
        <v>1.5</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1047716</v>
      </c>
      <c r="S11" s="624"/>
      <c r="T11" s="624"/>
      <c r="U11" s="624"/>
      <c r="V11" s="624"/>
      <c r="W11" s="624"/>
      <c r="X11" s="624"/>
      <c r="Y11" s="625"/>
      <c r="Z11" s="628">
        <v>5.9</v>
      </c>
      <c r="AA11" s="629"/>
      <c r="AB11" s="629"/>
      <c r="AC11" s="635"/>
      <c r="AD11" s="632">
        <v>1047716</v>
      </c>
      <c r="AE11" s="624"/>
      <c r="AF11" s="624"/>
      <c r="AG11" s="624"/>
      <c r="AH11" s="624"/>
      <c r="AI11" s="624"/>
      <c r="AJ11" s="624"/>
      <c r="AK11" s="625"/>
      <c r="AL11" s="628">
        <v>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45641</v>
      </c>
      <c r="BH11" s="624"/>
      <c r="BI11" s="624"/>
      <c r="BJ11" s="624"/>
      <c r="BK11" s="624"/>
      <c r="BL11" s="624"/>
      <c r="BM11" s="624"/>
      <c r="BN11" s="625"/>
      <c r="BO11" s="626">
        <v>0.9</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436208</v>
      </c>
      <c r="CS11" s="624"/>
      <c r="CT11" s="624"/>
      <c r="CU11" s="624"/>
      <c r="CV11" s="624"/>
      <c r="CW11" s="624"/>
      <c r="CX11" s="624"/>
      <c r="CY11" s="625"/>
      <c r="CZ11" s="626">
        <v>2.6</v>
      </c>
      <c r="DA11" s="626"/>
      <c r="DB11" s="626"/>
      <c r="DC11" s="626"/>
      <c r="DD11" s="632">
        <v>56984</v>
      </c>
      <c r="DE11" s="624"/>
      <c r="DF11" s="624"/>
      <c r="DG11" s="624"/>
      <c r="DH11" s="624"/>
      <c r="DI11" s="624"/>
      <c r="DJ11" s="624"/>
      <c r="DK11" s="624"/>
      <c r="DL11" s="624"/>
      <c r="DM11" s="624"/>
      <c r="DN11" s="624"/>
      <c r="DO11" s="624"/>
      <c r="DP11" s="625"/>
      <c r="DQ11" s="632">
        <v>337993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38466</v>
      </c>
      <c r="S12" s="624"/>
      <c r="T12" s="624"/>
      <c r="U12" s="624"/>
      <c r="V12" s="624"/>
      <c r="W12" s="624"/>
      <c r="X12" s="624"/>
      <c r="Y12" s="625"/>
      <c r="Z12" s="626">
        <v>0.2</v>
      </c>
      <c r="AA12" s="626"/>
      <c r="AB12" s="626"/>
      <c r="AC12" s="626"/>
      <c r="AD12" s="627">
        <v>38466</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2015091</v>
      </c>
      <c r="BH12" s="624"/>
      <c r="BI12" s="624"/>
      <c r="BJ12" s="624"/>
      <c r="BK12" s="624"/>
      <c r="BL12" s="624"/>
      <c r="BM12" s="624"/>
      <c r="BN12" s="625"/>
      <c r="BO12" s="626">
        <v>38.6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308622</v>
      </c>
      <c r="CS12" s="624"/>
      <c r="CT12" s="624"/>
      <c r="CU12" s="624"/>
      <c r="CV12" s="624"/>
      <c r="CW12" s="624"/>
      <c r="CX12" s="624"/>
      <c r="CY12" s="625"/>
      <c r="CZ12" s="626">
        <v>1.8</v>
      </c>
      <c r="DA12" s="626"/>
      <c r="DB12" s="626"/>
      <c r="DC12" s="626"/>
      <c r="DD12" s="632">
        <v>4413</v>
      </c>
      <c r="DE12" s="624"/>
      <c r="DF12" s="624"/>
      <c r="DG12" s="624"/>
      <c r="DH12" s="624"/>
      <c r="DI12" s="624"/>
      <c r="DJ12" s="624"/>
      <c r="DK12" s="624"/>
      <c r="DL12" s="624"/>
      <c r="DM12" s="624"/>
      <c r="DN12" s="624"/>
      <c r="DO12" s="624"/>
      <c r="DP12" s="625"/>
      <c r="DQ12" s="632">
        <v>252524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2014694</v>
      </c>
      <c r="BH13" s="624"/>
      <c r="BI13" s="624"/>
      <c r="BJ13" s="624"/>
      <c r="BK13" s="624"/>
      <c r="BL13" s="624"/>
      <c r="BM13" s="624"/>
      <c r="BN13" s="625"/>
      <c r="BO13" s="626">
        <v>38.6</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980529</v>
      </c>
      <c r="CS13" s="624"/>
      <c r="CT13" s="624"/>
      <c r="CU13" s="624"/>
      <c r="CV13" s="624"/>
      <c r="CW13" s="624"/>
      <c r="CX13" s="624"/>
      <c r="CY13" s="625"/>
      <c r="CZ13" s="626">
        <v>5.8</v>
      </c>
      <c r="DA13" s="626"/>
      <c r="DB13" s="626"/>
      <c r="DC13" s="626"/>
      <c r="DD13" s="632">
        <v>135747</v>
      </c>
      <c r="DE13" s="624"/>
      <c r="DF13" s="624"/>
      <c r="DG13" s="624"/>
      <c r="DH13" s="624"/>
      <c r="DI13" s="624"/>
      <c r="DJ13" s="624"/>
      <c r="DK13" s="624"/>
      <c r="DL13" s="624"/>
      <c r="DM13" s="624"/>
      <c r="DN13" s="624"/>
      <c r="DO13" s="624"/>
      <c r="DP13" s="625"/>
      <c r="DQ13" s="632">
        <v>827381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2815</v>
      </c>
      <c r="S14" s="624"/>
      <c r="T14" s="624"/>
      <c r="U14" s="624"/>
      <c r="V14" s="624"/>
      <c r="W14" s="624"/>
      <c r="X14" s="624"/>
      <c r="Y14" s="625"/>
      <c r="Z14" s="626">
        <v>0</v>
      </c>
      <c r="AA14" s="626"/>
      <c r="AB14" s="626"/>
      <c r="AC14" s="626"/>
      <c r="AD14" s="627">
        <v>2815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149413</v>
      </c>
      <c r="BH14" s="624"/>
      <c r="BI14" s="624"/>
      <c r="BJ14" s="624"/>
      <c r="BK14" s="624"/>
      <c r="BL14" s="624"/>
      <c r="BM14" s="624"/>
      <c r="BN14" s="625"/>
      <c r="BO14" s="626">
        <v>2.9</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821626</v>
      </c>
      <c r="CS14" s="624"/>
      <c r="CT14" s="624"/>
      <c r="CU14" s="624"/>
      <c r="CV14" s="624"/>
      <c r="CW14" s="624"/>
      <c r="CX14" s="624"/>
      <c r="CY14" s="625"/>
      <c r="CZ14" s="626">
        <v>4.9000000000000004</v>
      </c>
      <c r="DA14" s="626"/>
      <c r="DB14" s="626"/>
      <c r="DC14" s="626"/>
      <c r="DD14" s="632">
        <v>41454</v>
      </c>
      <c r="DE14" s="624"/>
      <c r="DF14" s="624"/>
      <c r="DG14" s="624"/>
      <c r="DH14" s="624"/>
      <c r="DI14" s="624"/>
      <c r="DJ14" s="624"/>
      <c r="DK14" s="624"/>
      <c r="DL14" s="624"/>
      <c r="DM14" s="624"/>
      <c r="DN14" s="624"/>
      <c r="DO14" s="624"/>
      <c r="DP14" s="625"/>
      <c r="DQ14" s="632">
        <v>787749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324537</v>
      </c>
      <c r="BH15" s="624"/>
      <c r="BI15" s="624"/>
      <c r="BJ15" s="624"/>
      <c r="BK15" s="624"/>
      <c r="BL15" s="624"/>
      <c r="BM15" s="624"/>
      <c r="BN15" s="625"/>
      <c r="BO15" s="626">
        <v>6.2</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1551436</v>
      </c>
      <c r="CS15" s="624"/>
      <c r="CT15" s="624"/>
      <c r="CU15" s="624"/>
      <c r="CV15" s="624"/>
      <c r="CW15" s="624"/>
      <c r="CX15" s="624"/>
      <c r="CY15" s="625"/>
      <c r="CZ15" s="626">
        <v>9.1999999999999993</v>
      </c>
      <c r="DA15" s="626"/>
      <c r="DB15" s="626"/>
      <c r="DC15" s="626"/>
      <c r="DD15" s="632">
        <v>61597</v>
      </c>
      <c r="DE15" s="624"/>
      <c r="DF15" s="624"/>
      <c r="DG15" s="624"/>
      <c r="DH15" s="624"/>
      <c r="DI15" s="624"/>
      <c r="DJ15" s="624"/>
      <c r="DK15" s="624"/>
      <c r="DL15" s="624"/>
      <c r="DM15" s="624"/>
      <c r="DN15" s="624"/>
      <c r="DO15" s="624"/>
      <c r="DP15" s="625"/>
      <c r="DQ15" s="632">
        <v>1419841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31758</v>
      </c>
      <c r="S16" s="624"/>
      <c r="T16" s="624"/>
      <c r="U16" s="624"/>
      <c r="V16" s="624"/>
      <c r="W16" s="624"/>
      <c r="X16" s="624"/>
      <c r="Y16" s="625"/>
      <c r="Z16" s="626">
        <v>0.2</v>
      </c>
      <c r="AA16" s="626"/>
      <c r="AB16" s="626"/>
      <c r="AC16" s="626"/>
      <c r="AD16" s="627">
        <v>31758</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3148</v>
      </c>
      <c r="BH16" s="624"/>
      <c r="BI16" s="624"/>
      <c r="BJ16" s="624"/>
      <c r="BK16" s="624"/>
      <c r="BL16" s="624"/>
      <c r="BM16" s="624"/>
      <c r="BN16" s="625"/>
      <c r="BO16" s="626">
        <v>0.1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44867</v>
      </c>
      <c r="CS16" s="624"/>
      <c r="CT16" s="624"/>
      <c r="CU16" s="624"/>
      <c r="CV16" s="624"/>
      <c r="CW16" s="624"/>
      <c r="CX16" s="624"/>
      <c r="CY16" s="625"/>
      <c r="CZ16" s="626">
        <v>0.3</v>
      </c>
      <c r="DA16" s="626"/>
      <c r="DB16" s="626"/>
      <c r="DC16" s="626"/>
      <c r="DD16" s="632" t="s">
        <v>121</v>
      </c>
      <c r="DE16" s="624"/>
      <c r="DF16" s="624"/>
      <c r="DG16" s="624"/>
      <c r="DH16" s="624"/>
      <c r="DI16" s="624"/>
      <c r="DJ16" s="624"/>
      <c r="DK16" s="624"/>
      <c r="DL16" s="624"/>
      <c r="DM16" s="624"/>
      <c r="DN16" s="624"/>
      <c r="DO16" s="624"/>
      <c r="DP16" s="625"/>
      <c r="DQ16" s="632">
        <v>8715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56832</v>
      </c>
      <c r="S17" s="624"/>
      <c r="T17" s="624"/>
      <c r="U17" s="624"/>
      <c r="V17" s="624"/>
      <c r="W17" s="624"/>
      <c r="X17" s="624"/>
      <c r="Y17" s="625"/>
      <c r="Z17" s="626">
        <v>0.3</v>
      </c>
      <c r="AA17" s="626"/>
      <c r="AB17" s="626"/>
      <c r="AC17" s="626"/>
      <c r="AD17" s="627">
        <v>56832</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1594536</v>
      </c>
      <c r="CS17" s="624"/>
      <c r="CT17" s="624"/>
      <c r="CU17" s="624"/>
      <c r="CV17" s="624"/>
      <c r="CW17" s="624"/>
      <c r="CX17" s="624"/>
      <c r="CY17" s="625"/>
      <c r="CZ17" s="626">
        <v>9.4</v>
      </c>
      <c r="DA17" s="626"/>
      <c r="DB17" s="626"/>
      <c r="DC17" s="626"/>
      <c r="DD17" s="632" t="s">
        <v>121</v>
      </c>
      <c r="DE17" s="624"/>
      <c r="DF17" s="624"/>
      <c r="DG17" s="624"/>
      <c r="DH17" s="624"/>
      <c r="DI17" s="624"/>
      <c r="DJ17" s="624"/>
      <c r="DK17" s="624"/>
      <c r="DL17" s="624"/>
      <c r="DM17" s="624"/>
      <c r="DN17" s="624"/>
      <c r="DO17" s="624"/>
      <c r="DP17" s="625"/>
      <c r="DQ17" s="632">
        <v>1594536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41112</v>
      </c>
      <c r="S18" s="624"/>
      <c r="T18" s="624"/>
      <c r="U18" s="624"/>
      <c r="V18" s="624"/>
      <c r="W18" s="624"/>
      <c r="X18" s="624"/>
      <c r="Y18" s="625"/>
      <c r="Z18" s="626">
        <v>0.2</v>
      </c>
      <c r="AA18" s="626"/>
      <c r="AB18" s="626"/>
      <c r="AC18" s="626"/>
      <c r="AD18" s="627">
        <v>41112</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600</v>
      </c>
      <c r="CS18" s="624"/>
      <c r="CT18" s="624"/>
      <c r="CU18" s="624"/>
      <c r="CV18" s="624"/>
      <c r="CW18" s="624"/>
      <c r="CX18" s="624"/>
      <c r="CY18" s="625"/>
      <c r="CZ18" s="626">
        <v>0</v>
      </c>
      <c r="DA18" s="626"/>
      <c r="DB18" s="626"/>
      <c r="DC18" s="626"/>
      <c r="DD18" s="632" t="s">
        <v>121</v>
      </c>
      <c r="DE18" s="624"/>
      <c r="DF18" s="624"/>
      <c r="DG18" s="624"/>
      <c r="DH18" s="624"/>
      <c r="DI18" s="624"/>
      <c r="DJ18" s="624"/>
      <c r="DK18" s="624"/>
      <c r="DL18" s="624"/>
      <c r="DM18" s="624"/>
      <c r="DN18" s="624"/>
      <c r="DO18" s="624"/>
      <c r="DP18" s="625"/>
      <c r="DQ18" s="632">
        <v>600</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41112</v>
      </c>
      <c r="S19" s="624"/>
      <c r="T19" s="624"/>
      <c r="U19" s="624"/>
      <c r="V19" s="624"/>
      <c r="W19" s="624"/>
      <c r="X19" s="624"/>
      <c r="Y19" s="625"/>
      <c r="Z19" s="626">
        <v>0.2</v>
      </c>
      <c r="AA19" s="626"/>
      <c r="AB19" s="626"/>
      <c r="AC19" s="626"/>
      <c r="AD19" s="627">
        <v>41112</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16887088</v>
      </c>
      <c r="CS20" s="624"/>
      <c r="CT20" s="624"/>
      <c r="CU20" s="624"/>
      <c r="CV20" s="624"/>
      <c r="CW20" s="624"/>
      <c r="CX20" s="624"/>
      <c r="CY20" s="625"/>
      <c r="CZ20" s="626">
        <v>100</v>
      </c>
      <c r="DA20" s="626"/>
      <c r="DB20" s="626"/>
      <c r="DC20" s="626"/>
      <c r="DD20" s="632">
        <v>317624</v>
      </c>
      <c r="DE20" s="624"/>
      <c r="DF20" s="624"/>
      <c r="DG20" s="624"/>
      <c r="DH20" s="624"/>
      <c r="DI20" s="624"/>
      <c r="DJ20" s="624"/>
      <c r="DK20" s="624"/>
      <c r="DL20" s="624"/>
      <c r="DM20" s="624"/>
      <c r="DN20" s="624"/>
      <c r="DO20" s="624"/>
      <c r="DP20" s="625"/>
      <c r="DQ20" s="632">
        <v>12548685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3991463</v>
      </c>
      <c r="S21" s="624"/>
      <c r="T21" s="624"/>
      <c r="U21" s="624"/>
      <c r="V21" s="624"/>
      <c r="W21" s="624"/>
      <c r="X21" s="624"/>
      <c r="Y21" s="625"/>
      <c r="Z21" s="626">
        <v>22.5</v>
      </c>
      <c r="AA21" s="626"/>
      <c r="AB21" s="626"/>
      <c r="AC21" s="626"/>
      <c r="AD21" s="627">
        <v>3803501</v>
      </c>
      <c r="AE21" s="627"/>
      <c r="AF21" s="627"/>
      <c r="AG21" s="627"/>
      <c r="AH21" s="627"/>
      <c r="AI21" s="627"/>
      <c r="AJ21" s="627"/>
      <c r="AK21" s="627"/>
      <c r="AL21" s="628">
        <v>35.9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3803501</v>
      </c>
      <c r="S22" s="624"/>
      <c r="T22" s="624"/>
      <c r="U22" s="624"/>
      <c r="V22" s="624"/>
      <c r="W22" s="624"/>
      <c r="X22" s="624"/>
      <c r="Y22" s="625"/>
      <c r="Z22" s="626">
        <v>21.4</v>
      </c>
      <c r="AA22" s="626"/>
      <c r="AB22" s="626"/>
      <c r="AC22" s="626"/>
      <c r="AD22" s="627">
        <v>3803501</v>
      </c>
      <c r="AE22" s="627"/>
      <c r="AF22" s="627"/>
      <c r="AG22" s="627"/>
      <c r="AH22" s="627"/>
      <c r="AI22" s="627"/>
      <c r="AJ22" s="627"/>
      <c r="AK22" s="627"/>
      <c r="AL22" s="628">
        <v>35.9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187852</v>
      </c>
      <c r="S23" s="624"/>
      <c r="T23" s="624"/>
      <c r="U23" s="624"/>
      <c r="V23" s="624"/>
      <c r="W23" s="624"/>
      <c r="X23" s="624"/>
      <c r="Y23" s="625"/>
      <c r="Z23" s="626">
        <v>1.1000000000000001</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110</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9226124</v>
      </c>
      <c r="CS24" s="613"/>
      <c r="CT24" s="613"/>
      <c r="CU24" s="613"/>
      <c r="CV24" s="613"/>
      <c r="CW24" s="613"/>
      <c r="CX24" s="613"/>
      <c r="CY24" s="614"/>
      <c r="CZ24" s="617">
        <v>54.6</v>
      </c>
      <c r="DA24" s="618"/>
      <c r="DB24" s="618"/>
      <c r="DC24" s="634"/>
      <c r="DD24" s="655">
        <v>6237804</v>
      </c>
      <c r="DE24" s="613"/>
      <c r="DF24" s="613"/>
      <c r="DG24" s="613"/>
      <c r="DH24" s="613"/>
      <c r="DI24" s="613"/>
      <c r="DJ24" s="613"/>
      <c r="DK24" s="614"/>
      <c r="DL24" s="655">
        <v>5747377</v>
      </c>
      <c r="DM24" s="613"/>
      <c r="DN24" s="613"/>
      <c r="DO24" s="613"/>
      <c r="DP24" s="613"/>
      <c r="DQ24" s="613"/>
      <c r="DR24" s="613"/>
      <c r="DS24" s="613"/>
      <c r="DT24" s="613"/>
      <c r="DU24" s="613"/>
      <c r="DV24" s="614"/>
      <c r="DW24" s="617">
        <v>53.8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10724883</v>
      </c>
      <c r="S25" s="624"/>
      <c r="T25" s="624"/>
      <c r="U25" s="624"/>
      <c r="V25" s="624"/>
      <c r="W25" s="624"/>
      <c r="X25" s="624"/>
      <c r="Y25" s="625"/>
      <c r="Z25" s="626">
        <v>60.4</v>
      </c>
      <c r="AA25" s="626"/>
      <c r="AB25" s="626"/>
      <c r="AC25" s="626"/>
      <c r="AD25" s="627">
        <v>10536921</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3264626</v>
      </c>
      <c r="CS25" s="644"/>
      <c r="CT25" s="644"/>
      <c r="CU25" s="644"/>
      <c r="CV25" s="644"/>
      <c r="CW25" s="644"/>
      <c r="CX25" s="644"/>
      <c r="CY25" s="645"/>
      <c r="CZ25" s="628">
        <v>19.3</v>
      </c>
      <c r="DA25" s="656"/>
      <c r="DB25" s="656"/>
      <c r="DC25" s="658"/>
      <c r="DD25" s="632">
        <v>3017781</v>
      </c>
      <c r="DE25" s="644"/>
      <c r="DF25" s="644"/>
      <c r="DG25" s="644"/>
      <c r="DH25" s="644"/>
      <c r="DI25" s="644"/>
      <c r="DJ25" s="644"/>
      <c r="DK25" s="645"/>
      <c r="DL25" s="632">
        <v>3004308</v>
      </c>
      <c r="DM25" s="644"/>
      <c r="DN25" s="644"/>
      <c r="DO25" s="644"/>
      <c r="DP25" s="644"/>
      <c r="DQ25" s="644"/>
      <c r="DR25" s="644"/>
      <c r="DS25" s="644"/>
      <c r="DT25" s="644"/>
      <c r="DU25" s="644"/>
      <c r="DV25" s="645"/>
      <c r="DW25" s="628">
        <v>28.1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3690</v>
      </c>
      <c r="S26" s="624"/>
      <c r="T26" s="624"/>
      <c r="U26" s="624"/>
      <c r="V26" s="624"/>
      <c r="W26" s="624"/>
      <c r="X26" s="624"/>
      <c r="Y26" s="625"/>
      <c r="Z26" s="626">
        <v>0</v>
      </c>
      <c r="AA26" s="626"/>
      <c r="AB26" s="626"/>
      <c r="AC26" s="626"/>
      <c r="AD26" s="627">
        <v>3690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2167669</v>
      </c>
      <c r="CS26" s="624"/>
      <c r="CT26" s="624"/>
      <c r="CU26" s="624"/>
      <c r="CV26" s="624"/>
      <c r="CW26" s="624"/>
      <c r="CX26" s="624"/>
      <c r="CY26" s="625"/>
      <c r="CZ26" s="628">
        <v>12.8</v>
      </c>
      <c r="DA26" s="656"/>
      <c r="DB26" s="656"/>
      <c r="DC26" s="658"/>
      <c r="DD26" s="632">
        <v>2017531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72259</v>
      </c>
      <c r="S27" s="624"/>
      <c r="T27" s="624"/>
      <c r="U27" s="624"/>
      <c r="V27" s="624"/>
      <c r="W27" s="624"/>
      <c r="X27" s="624"/>
      <c r="Y27" s="625"/>
      <c r="Z27" s="626">
        <v>0.4</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5224350</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4366962</v>
      </c>
      <c r="CS27" s="644"/>
      <c r="CT27" s="644"/>
      <c r="CU27" s="644"/>
      <c r="CV27" s="644"/>
      <c r="CW27" s="644"/>
      <c r="CX27" s="644"/>
      <c r="CY27" s="645"/>
      <c r="CZ27" s="628">
        <v>25.9</v>
      </c>
      <c r="DA27" s="656"/>
      <c r="DB27" s="656"/>
      <c r="DC27" s="658"/>
      <c r="DD27" s="632">
        <v>1625487</v>
      </c>
      <c r="DE27" s="644"/>
      <c r="DF27" s="644"/>
      <c r="DG27" s="644"/>
      <c r="DH27" s="644"/>
      <c r="DI27" s="644"/>
      <c r="DJ27" s="644"/>
      <c r="DK27" s="645"/>
      <c r="DL27" s="632">
        <v>1148533</v>
      </c>
      <c r="DM27" s="644"/>
      <c r="DN27" s="644"/>
      <c r="DO27" s="644"/>
      <c r="DP27" s="644"/>
      <c r="DQ27" s="644"/>
      <c r="DR27" s="644"/>
      <c r="DS27" s="644"/>
      <c r="DT27" s="644"/>
      <c r="DU27" s="644"/>
      <c r="DV27" s="645"/>
      <c r="DW27" s="628">
        <v>10.8</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130718</v>
      </c>
      <c r="S28" s="624"/>
      <c r="T28" s="624"/>
      <c r="U28" s="624"/>
      <c r="V28" s="624"/>
      <c r="W28" s="624"/>
      <c r="X28" s="624"/>
      <c r="Y28" s="625"/>
      <c r="Z28" s="626">
        <v>0.7</v>
      </c>
      <c r="AA28" s="626"/>
      <c r="AB28" s="626"/>
      <c r="AC28" s="626"/>
      <c r="AD28" s="627">
        <v>32739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1594536</v>
      </c>
      <c r="CS28" s="624"/>
      <c r="CT28" s="624"/>
      <c r="CU28" s="624"/>
      <c r="CV28" s="624"/>
      <c r="CW28" s="624"/>
      <c r="CX28" s="624"/>
      <c r="CY28" s="625"/>
      <c r="CZ28" s="628">
        <v>9.4</v>
      </c>
      <c r="DA28" s="656"/>
      <c r="DB28" s="656"/>
      <c r="DC28" s="658"/>
      <c r="DD28" s="632">
        <v>1594536</v>
      </c>
      <c r="DE28" s="624"/>
      <c r="DF28" s="624"/>
      <c r="DG28" s="624"/>
      <c r="DH28" s="624"/>
      <c r="DI28" s="624"/>
      <c r="DJ28" s="624"/>
      <c r="DK28" s="625"/>
      <c r="DL28" s="632">
        <v>1594536</v>
      </c>
      <c r="DM28" s="624"/>
      <c r="DN28" s="624"/>
      <c r="DO28" s="624"/>
      <c r="DP28" s="624"/>
      <c r="DQ28" s="624"/>
      <c r="DR28" s="624"/>
      <c r="DS28" s="624"/>
      <c r="DT28" s="624"/>
      <c r="DU28" s="624"/>
      <c r="DV28" s="625"/>
      <c r="DW28" s="628">
        <v>14.9</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103596</v>
      </c>
      <c r="S29" s="624"/>
      <c r="T29" s="624"/>
      <c r="U29" s="624"/>
      <c r="V29" s="624"/>
      <c r="W29" s="624"/>
      <c r="X29" s="624"/>
      <c r="Y29" s="625"/>
      <c r="Z29" s="626">
        <v>0.6</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1594536</v>
      </c>
      <c r="CS29" s="644"/>
      <c r="CT29" s="644"/>
      <c r="CU29" s="644"/>
      <c r="CV29" s="644"/>
      <c r="CW29" s="644"/>
      <c r="CX29" s="644"/>
      <c r="CY29" s="645"/>
      <c r="CZ29" s="628">
        <v>9.4</v>
      </c>
      <c r="DA29" s="656"/>
      <c r="DB29" s="656"/>
      <c r="DC29" s="658"/>
      <c r="DD29" s="632">
        <v>1594536</v>
      </c>
      <c r="DE29" s="644"/>
      <c r="DF29" s="644"/>
      <c r="DG29" s="644"/>
      <c r="DH29" s="644"/>
      <c r="DI29" s="644"/>
      <c r="DJ29" s="644"/>
      <c r="DK29" s="645"/>
      <c r="DL29" s="632">
        <v>1594536</v>
      </c>
      <c r="DM29" s="644"/>
      <c r="DN29" s="644"/>
      <c r="DO29" s="644"/>
      <c r="DP29" s="644"/>
      <c r="DQ29" s="644"/>
      <c r="DR29" s="644"/>
      <c r="DS29" s="644"/>
      <c r="DT29" s="644"/>
      <c r="DU29" s="644"/>
      <c r="DV29" s="645"/>
      <c r="DW29" s="628">
        <v>14.9</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3155371</v>
      </c>
      <c r="S30" s="624"/>
      <c r="T30" s="624"/>
      <c r="U30" s="624"/>
      <c r="V30" s="624"/>
      <c r="W30" s="624"/>
      <c r="X30" s="624"/>
      <c r="Y30" s="625"/>
      <c r="Z30" s="626">
        <v>17.8</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1555662</v>
      </c>
      <c r="CS30" s="624"/>
      <c r="CT30" s="624"/>
      <c r="CU30" s="624"/>
      <c r="CV30" s="624"/>
      <c r="CW30" s="624"/>
      <c r="CX30" s="624"/>
      <c r="CY30" s="625"/>
      <c r="CZ30" s="628">
        <v>9.1999999999999993</v>
      </c>
      <c r="DA30" s="656"/>
      <c r="DB30" s="656"/>
      <c r="DC30" s="658"/>
      <c r="DD30" s="632">
        <v>1555662</v>
      </c>
      <c r="DE30" s="624"/>
      <c r="DF30" s="624"/>
      <c r="DG30" s="624"/>
      <c r="DH30" s="624"/>
      <c r="DI30" s="624"/>
      <c r="DJ30" s="624"/>
      <c r="DK30" s="625"/>
      <c r="DL30" s="632">
        <v>1555662</v>
      </c>
      <c r="DM30" s="624"/>
      <c r="DN30" s="624"/>
      <c r="DO30" s="624"/>
      <c r="DP30" s="624"/>
      <c r="DQ30" s="624"/>
      <c r="DR30" s="624"/>
      <c r="DS30" s="624"/>
      <c r="DT30" s="624"/>
      <c r="DU30" s="624"/>
      <c r="DV30" s="625"/>
      <c r="DW30" s="628">
        <v>14.6</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98.1</v>
      </c>
      <c r="BH31" s="667"/>
      <c r="BI31" s="667"/>
      <c r="BJ31" s="667"/>
      <c r="BK31" s="667"/>
      <c r="BL31" s="667"/>
      <c r="BM31" s="618">
        <v>92.5</v>
      </c>
      <c r="BN31" s="667"/>
      <c r="BO31" s="667"/>
      <c r="BP31" s="667"/>
      <c r="BQ31" s="668"/>
      <c r="BR31" s="670">
        <v>98.2</v>
      </c>
      <c r="BS31" s="667"/>
      <c r="BT31" s="667"/>
      <c r="BU31" s="667"/>
      <c r="BV31" s="667"/>
      <c r="BW31" s="667"/>
      <c r="BX31" s="618">
        <v>91.7</v>
      </c>
      <c r="BY31" s="667"/>
      <c r="BZ31" s="667"/>
      <c r="CA31" s="667"/>
      <c r="CB31" s="668"/>
      <c r="CD31" s="663"/>
      <c r="CE31" s="664"/>
      <c r="CF31" s="620" t="s">
        <v>300</v>
      </c>
      <c r="CG31" s="621"/>
      <c r="CH31" s="621"/>
      <c r="CI31" s="621"/>
      <c r="CJ31" s="621"/>
      <c r="CK31" s="621"/>
      <c r="CL31" s="621"/>
      <c r="CM31" s="621"/>
      <c r="CN31" s="621"/>
      <c r="CO31" s="621"/>
      <c r="CP31" s="621"/>
      <c r="CQ31" s="622"/>
      <c r="CR31" s="623">
        <v>38874</v>
      </c>
      <c r="CS31" s="644"/>
      <c r="CT31" s="644"/>
      <c r="CU31" s="644"/>
      <c r="CV31" s="644"/>
      <c r="CW31" s="644"/>
      <c r="CX31" s="644"/>
      <c r="CY31" s="645"/>
      <c r="CZ31" s="628">
        <v>0.2</v>
      </c>
      <c r="DA31" s="656"/>
      <c r="DB31" s="656"/>
      <c r="DC31" s="658"/>
      <c r="DD31" s="632">
        <v>38874</v>
      </c>
      <c r="DE31" s="644"/>
      <c r="DF31" s="644"/>
      <c r="DG31" s="644"/>
      <c r="DH31" s="644"/>
      <c r="DI31" s="644"/>
      <c r="DJ31" s="644"/>
      <c r="DK31" s="645"/>
      <c r="DL31" s="632">
        <v>38874</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1357918</v>
      </c>
      <c r="S32" s="624"/>
      <c r="T32" s="624"/>
      <c r="U32" s="624"/>
      <c r="V32" s="624"/>
      <c r="W32" s="624"/>
      <c r="X32" s="624"/>
      <c r="Y32" s="625"/>
      <c r="Z32" s="626">
        <v>7.6</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98.4</v>
      </c>
      <c r="BH32" s="644"/>
      <c r="BI32" s="644"/>
      <c r="BJ32" s="644"/>
      <c r="BK32" s="644"/>
      <c r="BL32" s="644"/>
      <c r="BM32" s="629">
        <v>93.5</v>
      </c>
      <c r="BN32" s="644"/>
      <c r="BO32" s="644"/>
      <c r="BP32" s="644"/>
      <c r="BQ32" s="669"/>
      <c r="BR32" s="680">
        <v>98.4</v>
      </c>
      <c r="BS32" s="644"/>
      <c r="BT32" s="644"/>
      <c r="BU32" s="644"/>
      <c r="BV32" s="644"/>
      <c r="BW32" s="644"/>
      <c r="BX32" s="629">
        <v>92.8</v>
      </c>
      <c r="BY32" s="644"/>
      <c r="BZ32" s="644"/>
      <c r="CA32" s="644"/>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17337</v>
      </c>
      <c r="S33" s="624"/>
      <c r="T33" s="624"/>
      <c r="U33" s="624"/>
      <c r="V33" s="624"/>
      <c r="W33" s="624"/>
      <c r="X33" s="624"/>
      <c r="Y33" s="625"/>
      <c r="Z33" s="626">
        <v>0.1</v>
      </c>
      <c r="AA33" s="626"/>
      <c r="AB33" s="626"/>
      <c r="AC33" s="626"/>
      <c r="AD33" s="627">
        <v>15798</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97.6</v>
      </c>
      <c r="BH33" s="682"/>
      <c r="BI33" s="682"/>
      <c r="BJ33" s="682"/>
      <c r="BK33" s="682"/>
      <c r="BL33" s="682"/>
      <c r="BM33" s="683">
        <v>90.2</v>
      </c>
      <c r="BN33" s="682"/>
      <c r="BO33" s="682"/>
      <c r="BP33" s="682"/>
      <c r="BQ33" s="684"/>
      <c r="BR33" s="681">
        <v>97.6</v>
      </c>
      <c r="BS33" s="682"/>
      <c r="BT33" s="682"/>
      <c r="BU33" s="682"/>
      <c r="BV33" s="682"/>
      <c r="BW33" s="682"/>
      <c r="BX33" s="683">
        <v>89.3</v>
      </c>
      <c r="BY33" s="682"/>
      <c r="BZ33" s="682"/>
      <c r="CA33" s="682"/>
      <c r="CB33" s="684"/>
      <c r="CD33" s="620" t="s">
        <v>307</v>
      </c>
      <c r="CE33" s="621"/>
      <c r="CF33" s="621"/>
      <c r="CG33" s="621"/>
      <c r="CH33" s="621"/>
      <c r="CI33" s="621"/>
      <c r="CJ33" s="621"/>
      <c r="CK33" s="621"/>
      <c r="CL33" s="621"/>
      <c r="CM33" s="621"/>
      <c r="CN33" s="621"/>
      <c r="CO33" s="621"/>
      <c r="CP33" s="621"/>
      <c r="CQ33" s="622"/>
      <c r="CR33" s="623">
        <v>7298473</v>
      </c>
      <c r="CS33" s="644"/>
      <c r="CT33" s="644"/>
      <c r="CU33" s="644"/>
      <c r="CV33" s="644"/>
      <c r="CW33" s="644"/>
      <c r="CX33" s="644"/>
      <c r="CY33" s="645"/>
      <c r="CZ33" s="628">
        <v>43.2</v>
      </c>
      <c r="DA33" s="656"/>
      <c r="DB33" s="656"/>
      <c r="DC33" s="658"/>
      <c r="DD33" s="632">
        <v>6208112</v>
      </c>
      <c r="DE33" s="644"/>
      <c r="DF33" s="644"/>
      <c r="DG33" s="644"/>
      <c r="DH33" s="644"/>
      <c r="DI33" s="644"/>
      <c r="DJ33" s="644"/>
      <c r="DK33" s="645"/>
      <c r="DL33" s="632">
        <v>4914044</v>
      </c>
      <c r="DM33" s="644"/>
      <c r="DN33" s="644"/>
      <c r="DO33" s="644"/>
      <c r="DP33" s="644"/>
      <c r="DQ33" s="644"/>
      <c r="DR33" s="644"/>
      <c r="DS33" s="644"/>
      <c r="DT33" s="644"/>
      <c r="DU33" s="644"/>
      <c r="DV33" s="645"/>
      <c r="DW33" s="628">
        <v>46</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872199</v>
      </c>
      <c r="S34" s="624"/>
      <c r="T34" s="624"/>
      <c r="U34" s="624"/>
      <c r="V34" s="624"/>
      <c r="W34" s="624"/>
      <c r="X34" s="624"/>
      <c r="Y34" s="625"/>
      <c r="Z34" s="626">
        <v>4.9000000000000004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2386599</v>
      </c>
      <c r="CS34" s="624"/>
      <c r="CT34" s="624"/>
      <c r="CU34" s="624"/>
      <c r="CV34" s="624"/>
      <c r="CW34" s="624"/>
      <c r="CX34" s="624"/>
      <c r="CY34" s="625"/>
      <c r="CZ34" s="628">
        <v>14.1</v>
      </c>
      <c r="DA34" s="656"/>
      <c r="DB34" s="656"/>
      <c r="DC34" s="658"/>
      <c r="DD34" s="632">
        <v>1960408</v>
      </c>
      <c r="DE34" s="624"/>
      <c r="DF34" s="624"/>
      <c r="DG34" s="624"/>
      <c r="DH34" s="624"/>
      <c r="DI34" s="624"/>
      <c r="DJ34" s="624"/>
      <c r="DK34" s="625"/>
      <c r="DL34" s="632">
        <v>1190468</v>
      </c>
      <c r="DM34" s="624"/>
      <c r="DN34" s="624"/>
      <c r="DO34" s="624"/>
      <c r="DP34" s="624"/>
      <c r="DQ34" s="624"/>
      <c r="DR34" s="624"/>
      <c r="DS34" s="624"/>
      <c r="DT34" s="624"/>
      <c r="DU34" s="624"/>
      <c r="DV34" s="625"/>
      <c r="DW34" s="628">
        <v>11.1</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473773</v>
      </c>
      <c r="S35" s="624"/>
      <c r="T35" s="624"/>
      <c r="U35" s="624"/>
      <c r="V35" s="624"/>
      <c r="W35" s="624"/>
      <c r="X35" s="624"/>
      <c r="Y35" s="625"/>
      <c r="Z35" s="626">
        <v>2.7</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12349</v>
      </c>
      <c r="CS35" s="644"/>
      <c r="CT35" s="644"/>
      <c r="CU35" s="644"/>
      <c r="CV35" s="644"/>
      <c r="CW35" s="644"/>
      <c r="CX35" s="644"/>
      <c r="CY35" s="645"/>
      <c r="CZ35" s="628">
        <v>0.1</v>
      </c>
      <c r="DA35" s="656"/>
      <c r="DB35" s="656"/>
      <c r="DC35" s="658"/>
      <c r="DD35" s="632">
        <v>11865</v>
      </c>
      <c r="DE35" s="644"/>
      <c r="DF35" s="644"/>
      <c r="DG35" s="644"/>
      <c r="DH35" s="644"/>
      <c r="DI35" s="644"/>
      <c r="DJ35" s="644"/>
      <c r="DK35" s="645"/>
      <c r="DL35" s="632">
        <v>11865</v>
      </c>
      <c r="DM35" s="644"/>
      <c r="DN35" s="644"/>
      <c r="DO35" s="644"/>
      <c r="DP35" s="644"/>
      <c r="DQ35" s="644"/>
      <c r="DR35" s="644"/>
      <c r="DS35" s="644"/>
      <c r="DT35" s="644"/>
      <c r="DU35" s="644"/>
      <c r="DV35" s="645"/>
      <c r="DW35" s="628">
        <v>0.1</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424009</v>
      </c>
      <c r="S36" s="624"/>
      <c r="T36" s="624"/>
      <c r="U36" s="624"/>
      <c r="V36" s="624"/>
      <c r="W36" s="624"/>
      <c r="X36" s="624"/>
      <c r="Y36" s="625"/>
      <c r="Z36" s="626">
        <v>2.4</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2894395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49461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2801078</v>
      </c>
      <c r="CS36" s="624"/>
      <c r="CT36" s="624"/>
      <c r="CU36" s="624"/>
      <c r="CV36" s="624"/>
      <c r="CW36" s="624"/>
      <c r="CX36" s="624"/>
      <c r="CY36" s="625"/>
      <c r="CZ36" s="628">
        <v>16.600000000000001</v>
      </c>
      <c r="DA36" s="656"/>
      <c r="DB36" s="656"/>
      <c r="DC36" s="658"/>
      <c r="DD36" s="632">
        <v>2547114</v>
      </c>
      <c r="DE36" s="624"/>
      <c r="DF36" s="624"/>
      <c r="DG36" s="624"/>
      <c r="DH36" s="624"/>
      <c r="DI36" s="624"/>
      <c r="DJ36" s="624"/>
      <c r="DK36" s="625"/>
      <c r="DL36" s="632">
        <v>2048006</v>
      </c>
      <c r="DM36" s="624"/>
      <c r="DN36" s="624"/>
      <c r="DO36" s="624"/>
      <c r="DP36" s="624"/>
      <c r="DQ36" s="624"/>
      <c r="DR36" s="624"/>
      <c r="DS36" s="624"/>
      <c r="DT36" s="624"/>
      <c r="DU36" s="624"/>
      <c r="DV36" s="625"/>
      <c r="DW36" s="628">
        <v>19.2</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167437</v>
      </c>
      <c r="S37" s="624"/>
      <c r="T37" s="624"/>
      <c r="U37" s="624"/>
      <c r="V37" s="624"/>
      <c r="W37" s="624"/>
      <c r="X37" s="624"/>
      <c r="Y37" s="625"/>
      <c r="Z37" s="626">
        <v>0.9</v>
      </c>
      <c r="AA37" s="626"/>
      <c r="AB37" s="626"/>
      <c r="AC37" s="626"/>
      <c r="AD37" s="627">
        <v>27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486000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53299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1256651</v>
      </c>
      <c r="CS37" s="644"/>
      <c r="CT37" s="644"/>
      <c r="CU37" s="644"/>
      <c r="CV37" s="644"/>
      <c r="CW37" s="644"/>
      <c r="CX37" s="644"/>
      <c r="CY37" s="645"/>
      <c r="CZ37" s="628">
        <v>7.4</v>
      </c>
      <c r="DA37" s="656"/>
      <c r="DB37" s="656"/>
      <c r="DC37" s="658"/>
      <c r="DD37" s="632">
        <v>1250767</v>
      </c>
      <c r="DE37" s="644"/>
      <c r="DF37" s="644"/>
      <c r="DG37" s="644"/>
      <c r="DH37" s="644"/>
      <c r="DI37" s="644"/>
      <c r="DJ37" s="644"/>
      <c r="DK37" s="645"/>
      <c r="DL37" s="632">
        <v>1207524</v>
      </c>
      <c r="DM37" s="644"/>
      <c r="DN37" s="644"/>
      <c r="DO37" s="644"/>
      <c r="DP37" s="644"/>
      <c r="DQ37" s="644"/>
      <c r="DR37" s="644"/>
      <c r="DS37" s="644"/>
      <c r="DT37" s="644"/>
      <c r="DU37" s="644"/>
      <c r="DV37" s="645"/>
      <c r="DW37" s="628">
        <v>11.3</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264800</v>
      </c>
      <c r="S38" s="624"/>
      <c r="T38" s="624"/>
      <c r="U38" s="624"/>
      <c r="V38" s="624"/>
      <c r="W38" s="624"/>
      <c r="X38" s="624"/>
      <c r="Y38" s="625"/>
      <c r="Z38" s="626">
        <v>1.5</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432532</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7402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1854272</v>
      </c>
      <c r="CS38" s="624"/>
      <c r="CT38" s="624"/>
      <c r="CU38" s="624"/>
      <c r="CV38" s="624"/>
      <c r="CW38" s="624"/>
      <c r="CX38" s="624"/>
      <c r="CY38" s="625"/>
      <c r="CZ38" s="628">
        <v>11</v>
      </c>
      <c r="DA38" s="656"/>
      <c r="DB38" s="656"/>
      <c r="DC38" s="658"/>
      <c r="DD38" s="632">
        <v>1485514</v>
      </c>
      <c r="DE38" s="624"/>
      <c r="DF38" s="624"/>
      <c r="DG38" s="624"/>
      <c r="DH38" s="624"/>
      <c r="DI38" s="624"/>
      <c r="DJ38" s="624"/>
      <c r="DK38" s="625"/>
      <c r="DL38" s="632">
        <v>1476181</v>
      </c>
      <c r="DM38" s="624"/>
      <c r="DN38" s="624"/>
      <c r="DO38" s="624"/>
      <c r="DP38" s="624"/>
      <c r="DQ38" s="624"/>
      <c r="DR38" s="624"/>
      <c r="DS38" s="624"/>
      <c r="DT38" s="624"/>
      <c r="DU38" s="624"/>
      <c r="DV38" s="625"/>
      <c r="DW38" s="628">
        <v>13.8</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86925</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11114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7338</v>
      </c>
      <c r="CS39" s="644"/>
      <c r="CT39" s="644"/>
      <c r="CU39" s="644"/>
      <c r="CV39" s="644"/>
      <c r="CW39" s="644"/>
      <c r="CX39" s="644"/>
      <c r="CY39" s="645"/>
      <c r="CZ39" s="628">
        <v>0</v>
      </c>
      <c r="DA39" s="656"/>
      <c r="DB39" s="656"/>
      <c r="DC39" s="658"/>
      <c r="DD39" s="632">
        <v>6374</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91500</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34066</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236837</v>
      </c>
      <c r="CS40" s="624"/>
      <c r="CT40" s="624"/>
      <c r="CU40" s="624"/>
      <c r="CV40" s="624"/>
      <c r="CW40" s="624"/>
      <c r="CX40" s="624"/>
      <c r="CY40" s="625"/>
      <c r="CZ40" s="628">
        <v>1.4</v>
      </c>
      <c r="DA40" s="656"/>
      <c r="DB40" s="656"/>
      <c r="DC40" s="658"/>
      <c r="DD40" s="632">
        <v>196837</v>
      </c>
      <c r="DE40" s="624"/>
      <c r="DF40" s="624"/>
      <c r="DG40" s="624"/>
      <c r="DH40" s="624"/>
      <c r="DI40" s="624"/>
      <c r="DJ40" s="624"/>
      <c r="DK40" s="625"/>
      <c r="DL40" s="632">
        <v>187524</v>
      </c>
      <c r="DM40" s="624"/>
      <c r="DN40" s="624"/>
      <c r="DO40" s="624"/>
      <c r="DP40" s="624"/>
      <c r="DQ40" s="624"/>
      <c r="DR40" s="624"/>
      <c r="DS40" s="624"/>
      <c r="DT40" s="624"/>
      <c r="DU40" s="624"/>
      <c r="DV40" s="625"/>
      <c r="DW40" s="628">
        <v>1.8</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17767990</v>
      </c>
      <c r="S41" s="696"/>
      <c r="T41" s="696"/>
      <c r="U41" s="696"/>
      <c r="V41" s="696"/>
      <c r="W41" s="696"/>
      <c r="X41" s="696"/>
      <c r="Y41" s="700"/>
      <c r="Z41" s="701">
        <v>100</v>
      </c>
      <c r="AA41" s="701"/>
      <c r="AB41" s="701"/>
      <c r="AC41" s="701"/>
      <c r="AD41" s="702">
        <v>10589175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433460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331</v>
      </c>
      <c r="AR42" s="693"/>
      <c r="AS42" s="693"/>
      <c r="AT42" s="693"/>
      <c r="AU42" s="693"/>
      <c r="AV42" s="693"/>
      <c r="AW42" s="693"/>
      <c r="AX42" s="693"/>
      <c r="AY42" s="694"/>
      <c r="AZ42" s="695">
        <v>1421412</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324</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362491</v>
      </c>
      <c r="CS42" s="644"/>
      <c r="CT42" s="644"/>
      <c r="CU42" s="644"/>
      <c r="CV42" s="644"/>
      <c r="CW42" s="644"/>
      <c r="CX42" s="644"/>
      <c r="CY42" s="645"/>
      <c r="CZ42" s="628">
        <v>2.1</v>
      </c>
      <c r="DA42" s="656"/>
      <c r="DB42" s="656"/>
      <c r="DC42" s="658"/>
      <c r="DD42" s="632">
        <v>102769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17271</v>
      </c>
      <c r="CS43" s="644"/>
      <c r="CT43" s="644"/>
      <c r="CU43" s="644"/>
      <c r="CV43" s="644"/>
      <c r="CW43" s="644"/>
      <c r="CX43" s="644"/>
      <c r="CY43" s="645"/>
      <c r="CZ43" s="628">
        <v>0.1</v>
      </c>
      <c r="DA43" s="656"/>
      <c r="DB43" s="656"/>
      <c r="DC43" s="658"/>
      <c r="DD43" s="632">
        <v>17271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344</v>
      </c>
      <c r="CG44" s="621"/>
      <c r="CH44" s="621"/>
      <c r="CI44" s="621"/>
      <c r="CJ44" s="621"/>
      <c r="CK44" s="621"/>
      <c r="CL44" s="621"/>
      <c r="CM44" s="621"/>
      <c r="CN44" s="621"/>
      <c r="CO44" s="621"/>
      <c r="CP44" s="621"/>
      <c r="CQ44" s="622"/>
      <c r="CR44" s="623">
        <v>317624</v>
      </c>
      <c r="CS44" s="624"/>
      <c r="CT44" s="624"/>
      <c r="CU44" s="624"/>
      <c r="CV44" s="624"/>
      <c r="CW44" s="624"/>
      <c r="CX44" s="624"/>
      <c r="CY44" s="625"/>
      <c r="CZ44" s="628">
        <v>1.9</v>
      </c>
      <c r="DA44" s="629"/>
      <c r="DB44" s="629"/>
      <c r="DC44" s="635"/>
      <c r="DD44" s="632">
        <v>94054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28537</v>
      </c>
      <c r="CS45" s="644"/>
      <c r="CT45" s="644"/>
      <c r="CU45" s="644"/>
      <c r="CV45" s="644"/>
      <c r="CW45" s="644"/>
      <c r="CX45" s="644"/>
      <c r="CY45" s="645"/>
      <c r="CZ45" s="628">
        <v>0.2</v>
      </c>
      <c r="DA45" s="656"/>
      <c r="DB45" s="656"/>
      <c r="DC45" s="658"/>
      <c r="DD45" s="632">
        <v>6904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282527</v>
      </c>
      <c r="CS46" s="624"/>
      <c r="CT46" s="624"/>
      <c r="CU46" s="624"/>
      <c r="CV46" s="624"/>
      <c r="CW46" s="624"/>
      <c r="CX46" s="624"/>
      <c r="CY46" s="625"/>
      <c r="CZ46" s="628">
        <v>1.7</v>
      </c>
      <c r="DA46" s="629"/>
      <c r="DB46" s="629"/>
      <c r="DC46" s="635"/>
      <c r="DD46" s="632">
        <v>80590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44867</v>
      </c>
      <c r="CS47" s="644"/>
      <c r="CT47" s="644"/>
      <c r="CU47" s="644"/>
      <c r="CV47" s="644"/>
      <c r="CW47" s="644"/>
      <c r="CX47" s="644"/>
      <c r="CY47" s="645"/>
      <c r="CZ47" s="628">
        <v>0.3</v>
      </c>
      <c r="DA47" s="656"/>
      <c r="DB47" s="656"/>
      <c r="DC47" s="658"/>
      <c r="DD47" s="632">
        <v>8715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16887088</v>
      </c>
      <c r="CS49" s="682"/>
      <c r="CT49" s="682"/>
      <c r="CU49" s="682"/>
      <c r="CV49" s="682"/>
      <c r="CW49" s="682"/>
      <c r="CX49" s="682"/>
      <c r="CY49" s="711"/>
      <c r="CZ49" s="703">
        <v>100</v>
      </c>
      <c r="DA49" s="712"/>
      <c r="DB49" s="712"/>
      <c r="DC49" s="713"/>
      <c r="DD49" s="714">
        <v>12548685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pxHUhIvVWGHqCiqmOuLfxP+PgSnVzvNS5ODc7/Yvx6TgjcVajJDd0nft8dHk1q0+8oaBoy5J0KbPpkp2wOLfw==" saltValue="xwR6enRpH05qT/SvFj6g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17748</v>
      </c>
      <c r="R7" s="753"/>
      <c r="S7" s="753"/>
      <c r="T7" s="753"/>
      <c r="U7" s="753"/>
      <c r="V7" s="753">
        <v>16867</v>
      </c>
      <c r="W7" s="753"/>
      <c r="X7" s="753"/>
      <c r="Y7" s="753"/>
      <c r="Z7" s="753"/>
      <c r="AA7" s="753">
        <v>881</v>
      </c>
      <c r="AB7" s="753"/>
      <c r="AC7" s="753"/>
      <c r="AD7" s="753"/>
      <c r="AE7" s="754"/>
      <c r="AF7" s="755">
        <v>861</v>
      </c>
      <c r="AG7" s="756"/>
      <c r="AH7" s="756"/>
      <c r="AI7" s="756"/>
      <c r="AJ7" s="757"/>
      <c r="AK7" s="758">
        <v>474</v>
      </c>
      <c r="AL7" s="759"/>
      <c r="AM7" s="759"/>
      <c r="AN7" s="759"/>
      <c r="AO7" s="759"/>
      <c r="AP7" s="759">
        <v>12352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76</v>
      </c>
      <c r="R8" s="784"/>
      <c r="S8" s="784"/>
      <c r="T8" s="784"/>
      <c r="U8" s="784"/>
      <c r="V8" s="784">
        <v>76</v>
      </c>
      <c r="W8" s="784"/>
      <c r="X8" s="784"/>
      <c r="Y8" s="784"/>
      <c r="Z8" s="784"/>
      <c r="AA8" s="784">
        <v>0</v>
      </c>
      <c r="AB8" s="784"/>
      <c r="AC8" s="784"/>
      <c r="AD8" s="784"/>
      <c r="AE8" s="785"/>
      <c r="AF8" s="786" t="s">
        <v>121</v>
      </c>
      <c r="AG8" s="787"/>
      <c r="AH8" s="787"/>
      <c r="AI8" s="787"/>
      <c r="AJ8" s="788"/>
      <c r="AK8" s="769">
        <v>56</v>
      </c>
      <c r="AL8" s="770"/>
      <c r="AM8" s="770"/>
      <c r="AN8" s="770"/>
      <c r="AO8" s="770"/>
      <c r="AP8" s="770">
        <v>703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17768</v>
      </c>
      <c r="R23" s="793"/>
      <c r="S23" s="793"/>
      <c r="T23" s="793"/>
      <c r="U23" s="793"/>
      <c r="V23" s="793">
        <v>16887</v>
      </c>
      <c r="W23" s="793"/>
      <c r="X23" s="793"/>
      <c r="Y23" s="793"/>
      <c r="Z23" s="793"/>
      <c r="AA23" s="793">
        <v>881</v>
      </c>
      <c r="AB23" s="793"/>
      <c r="AC23" s="793"/>
      <c r="AD23" s="793"/>
      <c r="AE23" s="794"/>
      <c r="AF23" s="795">
        <v>861</v>
      </c>
      <c r="AG23" s="793"/>
      <c r="AH23" s="793"/>
      <c r="AI23" s="793"/>
      <c r="AJ23" s="796"/>
      <c r="AK23" s="797"/>
      <c r="AL23" s="798"/>
      <c r="AM23" s="798"/>
      <c r="AN23" s="798"/>
      <c r="AO23" s="798"/>
      <c r="AP23" s="793">
        <v>13055</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5222</v>
      </c>
      <c r="R28" s="823"/>
      <c r="S28" s="823"/>
      <c r="T28" s="823"/>
      <c r="U28" s="823"/>
      <c r="V28" s="823">
        <v>5173</v>
      </c>
      <c r="W28" s="823"/>
      <c r="X28" s="823"/>
      <c r="Y28" s="823"/>
      <c r="Z28" s="823"/>
      <c r="AA28" s="823">
        <v>49</v>
      </c>
      <c r="AB28" s="823"/>
      <c r="AC28" s="823"/>
      <c r="AD28" s="823"/>
      <c r="AE28" s="824"/>
      <c r="AF28" s="825">
        <v>49</v>
      </c>
      <c r="AG28" s="823"/>
      <c r="AH28" s="823"/>
      <c r="AI28" s="823"/>
      <c r="AJ28" s="826"/>
      <c r="AK28" s="827">
        <v>364</v>
      </c>
      <c r="AL28" s="828"/>
      <c r="AM28" s="828"/>
      <c r="AN28" s="828"/>
      <c r="AO28" s="828"/>
      <c r="AP28" s="828" t="s">
        <v>549</v>
      </c>
      <c r="AQ28" s="828"/>
      <c r="AR28" s="828"/>
      <c r="AS28" s="828"/>
      <c r="AT28" s="828"/>
      <c r="AU28" s="828" t="s">
        <v>550</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4840</v>
      </c>
      <c r="R29" s="784"/>
      <c r="S29" s="784"/>
      <c r="T29" s="784"/>
      <c r="U29" s="784"/>
      <c r="V29" s="784">
        <v>4678</v>
      </c>
      <c r="W29" s="784"/>
      <c r="X29" s="784"/>
      <c r="Y29" s="784"/>
      <c r="Z29" s="784"/>
      <c r="AA29" s="784">
        <v>162</v>
      </c>
      <c r="AB29" s="784"/>
      <c r="AC29" s="784"/>
      <c r="AD29" s="784"/>
      <c r="AE29" s="785"/>
      <c r="AF29" s="786">
        <v>162</v>
      </c>
      <c r="AG29" s="787"/>
      <c r="AH29" s="787"/>
      <c r="AI29" s="787"/>
      <c r="AJ29" s="788"/>
      <c r="AK29" s="834">
        <v>741</v>
      </c>
      <c r="AL29" s="830"/>
      <c r="AM29" s="830"/>
      <c r="AN29" s="830"/>
      <c r="AO29" s="830"/>
      <c r="AP29" s="830" t="s">
        <v>550</v>
      </c>
      <c r="AQ29" s="830"/>
      <c r="AR29" s="830"/>
      <c r="AS29" s="830"/>
      <c r="AT29" s="830"/>
      <c r="AU29" s="830" t="s">
        <v>550</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735</v>
      </c>
      <c r="R30" s="784"/>
      <c r="S30" s="784"/>
      <c r="T30" s="784"/>
      <c r="U30" s="784"/>
      <c r="V30" s="784">
        <v>732</v>
      </c>
      <c r="W30" s="784"/>
      <c r="X30" s="784"/>
      <c r="Y30" s="784"/>
      <c r="Z30" s="784"/>
      <c r="AA30" s="784">
        <v>3</v>
      </c>
      <c r="AB30" s="784"/>
      <c r="AC30" s="784"/>
      <c r="AD30" s="784"/>
      <c r="AE30" s="785"/>
      <c r="AF30" s="786">
        <v>3</v>
      </c>
      <c r="AG30" s="787"/>
      <c r="AH30" s="787"/>
      <c r="AI30" s="787"/>
      <c r="AJ30" s="788"/>
      <c r="AK30" s="834">
        <v>130</v>
      </c>
      <c r="AL30" s="830"/>
      <c r="AM30" s="830"/>
      <c r="AN30" s="830"/>
      <c r="AO30" s="830"/>
      <c r="AP30" s="830" t="s">
        <v>549</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635</v>
      </c>
      <c r="R31" s="784"/>
      <c r="S31" s="784"/>
      <c r="T31" s="784"/>
      <c r="U31" s="784"/>
      <c r="V31" s="784">
        <v>657</v>
      </c>
      <c r="W31" s="784"/>
      <c r="X31" s="784"/>
      <c r="Y31" s="784"/>
      <c r="Z31" s="784"/>
      <c r="AA31" s="784">
        <v>-22</v>
      </c>
      <c r="AB31" s="784"/>
      <c r="AC31" s="784"/>
      <c r="AD31" s="784"/>
      <c r="AE31" s="785"/>
      <c r="AF31" s="786">
        <v>337</v>
      </c>
      <c r="AG31" s="787"/>
      <c r="AH31" s="787"/>
      <c r="AI31" s="787"/>
      <c r="AJ31" s="788"/>
      <c r="AK31" s="834">
        <v>1</v>
      </c>
      <c r="AL31" s="830"/>
      <c r="AM31" s="830"/>
      <c r="AN31" s="830"/>
      <c r="AO31" s="830"/>
      <c r="AP31" s="830">
        <v>175</v>
      </c>
      <c r="AQ31" s="830"/>
      <c r="AR31" s="830"/>
      <c r="AS31" s="830"/>
      <c r="AT31" s="830"/>
      <c r="AU31" s="830">
        <v>0</v>
      </c>
      <c r="AV31" s="830"/>
      <c r="AW31" s="830"/>
      <c r="AX31" s="830"/>
      <c r="AY31" s="830"/>
      <c r="AZ31" s="831" t="s">
        <v>549</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2675</v>
      </c>
      <c r="R32" s="784"/>
      <c r="S32" s="784"/>
      <c r="T32" s="784"/>
      <c r="U32" s="784"/>
      <c r="V32" s="784">
        <v>2618</v>
      </c>
      <c r="W32" s="784"/>
      <c r="X32" s="784"/>
      <c r="Y32" s="784"/>
      <c r="Z32" s="784"/>
      <c r="AA32" s="784">
        <v>57</v>
      </c>
      <c r="AB32" s="784"/>
      <c r="AC32" s="784"/>
      <c r="AD32" s="784"/>
      <c r="AE32" s="785"/>
      <c r="AF32" s="786">
        <v>407</v>
      </c>
      <c r="AG32" s="787"/>
      <c r="AH32" s="787"/>
      <c r="AI32" s="787"/>
      <c r="AJ32" s="788"/>
      <c r="AK32" s="834">
        <v>487</v>
      </c>
      <c r="AL32" s="830"/>
      <c r="AM32" s="830"/>
      <c r="AN32" s="830"/>
      <c r="AO32" s="830"/>
      <c r="AP32" s="830">
        <v>335</v>
      </c>
      <c r="AQ32" s="830"/>
      <c r="AR32" s="830"/>
      <c r="AS32" s="830"/>
      <c r="AT32" s="830"/>
      <c r="AU32" s="830">
        <v>210</v>
      </c>
      <c r="AV32" s="830"/>
      <c r="AW32" s="830"/>
      <c r="AX32" s="830"/>
      <c r="AY32" s="830"/>
      <c r="AZ32" s="831" t="s">
        <v>550</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1603</v>
      </c>
      <c r="R33" s="784"/>
      <c r="S33" s="784"/>
      <c r="T33" s="784"/>
      <c r="U33" s="784"/>
      <c r="V33" s="784">
        <v>1490</v>
      </c>
      <c r="W33" s="784"/>
      <c r="X33" s="784"/>
      <c r="Y33" s="784"/>
      <c r="Z33" s="784"/>
      <c r="AA33" s="784">
        <v>114</v>
      </c>
      <c r="AB33" s="784"/>
      <c r="AC33" s="784"/>
      <c r="AD33" s="784"/>
      <c r="AE33" s="785"/>
      <c r="AF33" s="786">
        <v>267</v>
      </c>
      <c r="AG33" s="787"/>
      <c r="AH33" s="787"/>
      <c r="AI33" s="787"/>
      <c r="AJ33" s="788"/>
      <c r="AK33" s="834">
        <v>467</v>
      </c>
      <c r="AL33" s="830"/>
      <c r="AM33" s="830"/>
      <c r="AN33" s="830"/>
      <c r="AO33" s="830"/>
      <c r="AP33" s="830">
        <v>5082</v>
      </c>
      <c r="AQ33" s="830"/>
      <c r="AR33" s="830"/>
      <c r="AS33" s="830"/>
      <c r="AT33" s="830"/>
      <c r="AU33" s="830">
        <v>2861</v>
      </c>
      <c r="AV33" s="830"/>
      <c r="AW33" s="830"/>
      <c r="AX33" s="830"/>
      <c r="AY33" s="830"/>
      <c r="AZ33" s="831" t="s">
        <v>551</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1224</v>
      </c>
      <c r="AG63" s="844"/>
      <c r="AH63" s="844"/>
      <c r="AI63" s="844"/>
      <c r="AJ63" s="845"/>
      <c r="AK63" s="846"/>
      <c r="AL63" s="841"/>
      <c r="AM63" s="841"/>
      <c r="AN63" s="841"/>
      <c r="AO63" s="841"/>
      <c r="AP63" s="844">
        <v>5592</v>
      </c>
      <c r="AQ63" s="844"/>
      <c r="AR63" s="844"/>
      <c r="AS63" s="844"/>
      <c r="AT63" s="844"/>
      <c r="AU63" s="844">
        <v>3071</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22493</v>
      </c>
      <c r="R68" s="866"/>
      <c r="S68" s="866"/>
      <c r="T68" s="866"/>
      <c r="U68" s="866"/>
      <c r="V68" s="866">
        <v>18905</v>
      </c>
      <c r="W68" s="866"/>
      <c r="X68" s="866"/>
      <c r="Y68" s="866"/>
      <c r="Z68" s="866"/>
      <c r="AA68" s="866">
        <v>3589</v>
      </c>
      <c r="AB68" s="866"/>
      <c r="AC68" s="866"/>
      <c r="AD68" s="866"/>
      <c r="AE68" s="866"/>
      <c r="AF68" s="866">
        <v>3589</v>
      </c>
      <c r="AG68" s="866"/>
      <c r="AH68" s="866"/>
      <c r="AI68" s="866"/>
      <c r="AJ68" s="866"/>
      <c r="AK68" s="866">
        <v>216</v>
      </c>
      <c r="AL68" s="866"/>
      <c r="AM68" s="866"/>
      <c r="AN68" s="866"/>
      <c r="AO68" s="866"/>
      <c r="AP68" s="866" t="s">
        <v>567</v>
      </c>
      <c r="AQ68" s="866"/>
      <c r="AR68" s="866"/>
      <c r="AS68" s="866"/>
      <c r="AT68" s="866"/>
      <c r="AU68" s="866" t="s">
        <v>568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187</v>
      </c>
      <c r="R69" s="830"/>
      <c r="S69" s="830"/>
      <c r="T69" s="830"/>
      <c r="U69" s="830"/>
      <c r="V69" s="830">
        <v>162</v>
      </c>
      <c r="W69" s="830"/>
      <c r="X69" s="830"/>
      <c r="Y69" s="830"/>
      <c r="Z69" s="830"/>
      <c r="AA69" s="830">
        <v>26</v>
      </c>
      <c r="AB69" s="830"/>
      <c r="AC69" s="830"/>
      <c r="AD69" s="830"/>
      <c r="AE69" s="830"/>
      <c r="AF69" s="830">
        <v>26</v>
      </c>
      <c r="AG69" s="830"/>
      <c r="AH69" s="830"/>
      <c r="AI69" s="830"/>
      <c r="AJ69" s="830"/>
      <c r="AK69" s="830" t="s">
        <v>568</v>
      </c>
      <c r="AL69" s="830"/>
      <c r="AM69" s="830"/>
      <c r="AN69" s="830"/>
      <c r="AO69" s="830"/>
      <c r="AP69" s="830" t="s">
        <v>568</v>
      </c>
      <c r="AQ69" s="830"/>
      <c r="AR69" s="830"/>
      <c r="AS69" s="830"/>
      <c r="AT69" s="830"/>
      <c r="AU69" s="830" t="s">
        <v>567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104</v>
      </c>
      <c r="R70" s="830"/>
      <c r="S70" s="830"/>
      <c r="T70" s="830"/>
      <c r="U70" s="830"/>
      <c r="V70" s="830">
        <v>94</v>
      </c>
      <c r="W70" s="830"/>
      <c r="X70" s="830"/>
      <c r="Y70" s="830"/>
      <c r="Z70" s="830"/>
      <c r="AA70" s="830">
        <v>10</v>
      </c>
      <c r="AB70" s="830"/>
      <c r="AC70" s="830"/>
      <c r="AD70" s="830"/>
      <c r="AE70" s="830"/>
      <c r="AF70" s="830">
        <v>10</v>
      </c>
      <c r="AG70" s="830"/>
      <c r="AH70" s="830"/>
      <c r="AI70" s="830"/>
      <c r="AJ70" s="830"/>
      <c r="AK70" s="830">
        <v>1</v>
      </c>
      <c r="AL70" s="830"/>
      <c r="AM70" s="830"/>
      <c r="AN70" s="830"/>
      <c r="AO70" s="830"/>
      <c r="AP70" s="830" t="s">
        <v>568</v>
      </c>
      <c r="AQ70" s="830"/>
      <c r="AR70" s="830"/>
      <c r="AS70" s="830"/>
      <c r="AT70" s="830"/>
      <c r="AU70" s="830" t="s">
        <v>568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100</v>
      </c>
      <c r="R71" s="830"/>
      <c r="S71" s="830"/>
      <c r="T71" s="830"/>
      <c r="U71" s="830"/>
      <c r="V71" s="830">
        <v>62</v>
      </c>
      <c r="W71" s="830"/>
      <c r="X71" s="830"/>
      <c r="Y71" s="830"/>
      <c r="Z71" s="830"/>
      <c r="AA71" s="830">
        <v>37</v>
      </c>
      <c r="AB71" s="830"/>
      <c r="AC71" s="830"/>
      <c r="AD71" s="830"/>
      <c r="AE71" s="830"/>
      <c r="AF71" s="830">
        <v>37</v>
      </c>
      <c r="AG71" s="830"/>
      <c r="AH71" s="830"/>
      <c r="AI71" s="830"/>
      <c r="AJ71" s="830"/>
      <c r="AK71" s="830" t="s">
        <v>568</v>
      </c>
      <c r="AL71" s="830"/>
      <c r="AM71" s="830"/>
      <c r="AN71" s="830"/>
      <c r="AO71" s="830"/>
      <c r="AP71" s="830" t="s">
        <v>568</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6076</v>
      </c>
      <c r="R72" s="830"/>
      <c r="S72" s="830"/>
      <c r="T72" s="830"/>
      <c r="U72" s="830"/>
      <c r="V72" s="830">
        <v>5891</v>
      </c>
      <c r="W72" s="830"/>
      <c r="X72" s="830"/>
      <c r="Y72" s="830"/>
      <c r="Z72" s="830"/>
      <c r="AA72" s="830">
        <v>185</v>
      </c>
      <c r="AB72" s="830"/>
      <c r="AC72" s="830"/>
      <c r="AD72" s="830"/>
      <c r="AE72" s="830"/>
      <c r="AF72" s="830">
        <v>5846</v>
      </c>
      <c r="AG72" s="830"/>
      <c r="AH72" s="830"/>
      <c r="AI72" s="830"/>
      <c r="AJ72" s="830"/>
      <c r="AK72" s="830" t="s">
        <v>572</v>
      </c>
      <c r="AL72" s="830"/>
      <c r="AM72" s="830"/>
      <c r="AN72" s="830"/>
      <c r="AO72" s="830"/>
      <c r="AP72" s="830">
        <v>3341</v>
      </c>
      <c r="AQ72" s="830"/>
      <c r="AR72" s="830"/>
      <c r="AS72" s="830"/>
      <c r="AT72" s="830"/>
      <c r="AU72" s="830" t="s">
        <v>573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4931</v>
      </c>
      <c r="R73" s="830"/>
      <c r="S73" s="830"/>
      <c r="T73" s="830"/>
      <c r="U73" s="830"/>
      <c r="V73" s="830">
        <v>4728</v>
      </c>
      <c r="W73" s="830"/>
      <c r="X73" s="830"/>
      <c r="Y73" s="830"/>
      <c r="Z73" s="830"/>
      <c r="AA73" s="830">
        <v>203</v>
      </c>
      <c r="AB73" s="830"/>
      <c r="AC73" s="830"/>
      <c r="AD73" s="830"/>
      <c r="AE73" s="830"/>
      <c r="AF73" s="830">
        <v>203</v>
      </c>
      <c r="AG73" s="830"/>
      <c r="AH73" s="830"/>
      <c r="AI73" s="830"/>
      <c r="AJ73" s="830"/>
      <c r="AK73" s="830" t="s">
        <v>569</v>
      </c>
      <c r="AL73" s="830"/>
      <c r="AM73" s="830"/>
      <c r="AN73" s="830"/>
      <c r="AO73" s="830"/>
      <c r="AP73" s="830">
        <v>2185</v>
      </c>
      <c r="AQ73" s="830"/>
      <c r="AR73" s="830"/>
      <c r="AS73" s="830"/>
      <c r="AT73" s="830"/>
      <c r="AU73" s="830">
        <v>2185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4735</v>
      </c>
      <c r="R74" s="830"/>
      <c r="S74" s="830"/>
      <c r="T74" s="830"/>
      <c r="U74" s="830"/>
      <c r="V74" s="830">
        <v>4628</v>
      </c>
      <c r="W74" s="830"/>
      <c r="X74" s="830"/>
      <c r="Y74" s="830"/>
      <c r="Z74" s="830"/>
      <c r="AA74" s="830">
        <v>107</v>
      </c>
      <c r="AB74" s="830"/>
      <c r="AC74" s="830"/>
      <c r="AD74" s="830"/>
      <c r="AE74" s="830"/>
      <c r="AF74" s="830">
        <v>3160</v>
      </c>
      <c r="AG74" s="830"/>
      <c r="AH74" s="830"/>
      <c r="AI74" s="830"/>
      <c r="AJ74" s="830"/>
      <c r="AK74" s="830" t="s">
        <v>570</v>
      </c>
      <c r="AL74" s="830"/>
      <c r="AM74" s="830"/>
      <c r="AN74" s="830"/>
      <c r="AO74" s="830"/>
      <c r="AP74" s="830">
        <v>1893</v>
      </c>
      <c r="AQ74" s="830"/>
      <c r="AR74" s="830"/>
      <c r="AS74" s="830"/>
      <c r="AT74" s="830"/>
      <c r="AU74" s="830" t="s">
        <v>567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1443</v>
      </c>
      <c r="R75" s="878"/>
      <c r="S75" s="878"/>
      <c r="T75" s="878"/>
      <c r="U75" s="834"/>
      <c r="V75" s="879">
        <v>1264</v>
      </c>
      <c r="W75" s="878"/>
      <c r="X75" s="878"/>
      <c r="Y75" s="878"/>
      <c r="Z75" s="834"/>
      <c r="AA75" s="879">
        <v>179</v>
      </c>
      <c r="AB75" s="878"/>
      <c r="AC75" s="878"/>
      <c r="AD75" s="878"/>
      <c r="AE75" s="834"/>
      <c r="AF75" s="879">
        <v>176</v>
      </c>
      <c r="AG75" s="878"/>
      <c r="AH75" s="878"/>
      <c r="AI75" s="878"/>
      <c r="AJ75" s="834"/>
      <c r="AK75" s="879" t="s">
        <v>571</v>
      </c>
      <c r="AL75" s="878"/>
      <c r="AM75" s="878"/>
      <c r="AN75" s="878"/>
      <c r="AO75" s="834"/>
      <c r="AP75" s="879">
        <v>307</v>
      </c>
      <c r="AQ75" s="878"/>
      <c r="AR75" s="878"/>
      <c r="AS75" s="878"/>
      <c r="AT75" s="834"/>
      <c r="AU75" s="879" t="s">
        <v>571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2922</v>
      </c>
      <c r="R76" s="878"/>
      <c r="S76" s="878"/>
      <c r="T76" s="878"/>
      <c r="U76" s="834"/>
      <c r="V76" s="879">
        <v>2446</v>
      </c>
      <c r="W76" s="878"/>
      <c r="X76" s="878"/>
      <c r="Y76" s="878"/>
      <c r="Z76" s="834"/>
      <c r="AA76" s="879">
        <v>476</v>
      </c>
      <c r="AB76" s="878"/>
      <c r="AC76" s="878"/>
      <c r="AD76" s="878"/>
      <c r="AE76" s="834"/>
      <c r="AF76" s="879">
        <v>476</v>
      </c>
      <c r="AG76" s="878"/>
      <c r="AH76" s="878"/>
      <c r="AI76" s="878"/>
      <c r="AJ76" s="834"/>
      <c r="AK76" s="879">
        <v>58</v>
      </c>
      <c r="AL76" s="878"/>
      <c r="AM76" s="878"/>
      <c r="AN76" s="878"/>
      <c r="AO76" s="834"/>
      <c r="AP76" s="879" t="s">
        <v>568</v>
      </c>
      <c r="AQ76" s="878"/>
      <c r="AR76" s="878"/>
      <c r="AS76" s="878"/>
      <c r="AT76" s="834"/>
      <c r="AU76" s="879" t="s">
        <v>568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561</v>
      </c>
      <c r="C77" s="874"/>
      <c r="D77" s="874"/>
      <c r="E77" s="874"/>
      <c r="F77" s="874"/>
      <c r="G77" s="874"/>
      <c r="H77" s="874"/>
      <c r="I77" s="874"/>
      <c r="J77" s="874"/>
      <c r="K77" s="874"/>
      <c r="L77" s="874"/>
      <c r="M77" s="874"/>
      <c r="N77" s="874"/>
      <c r="O77" s="874"/>
      <c r="P77" s="875"/>
      <c r="Q77" s="877">
        <v>758421</v>
      </c>
      <c r="R77" s="878"/>
      <c r="S77" s="878"/>
      <c r="T77" s="878"/>
      <c r="U77" s="834"/>
      <c r="V77" s="879">
        <v>750353</v>
      </c>
      <c r="W77" s="878"/>
      <c r="X77" s="878"/>
      <c r="Y77" s="878"/>
      <c r="Z77" s="834"/>
      <c r="AA77" s="879">
        <v>8067</v>
      </c>
      <c r="AB77" s="878"/>
      <c r="AC77" s="878"/>
      <c r="AD77" s="878"/>
      <c r="AE77" s="834"/>
      <c r="AF77" s="879">
        <v>8067</v>
      </c>
      <c r="AG77" s="878"/>
      <c r="AH77" s="878"/>
      <c r="AI77" s="878"/>
      <c r="AJ77" s="834"/>
      <c r="AK77" s="879">
        <v>4245</v>
      </c>
      <c r="AL77" s="878"/>
      <c r="AM77" s="878"/>
      <c r="AN77" s="878"/>
      <c r="AO77" s="834"/>
      <c r="AP77" s="879" t="s">
        <v>567</v>
      </c>
      <c r="AQ77" s="878"/>
      <c r="AR77" s="878"/>
      <c r="AS77" s="878"/>
      <c r="AT77" s="834"/>
      <c r="AU77" s="879" t="s">
        <v>568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1500283</v>
      </c>
      <c r="AB110" s="900"/>
      <c r="AC110" s="900"/>
      <c r="AD110" s="900"/>
      <c r="AE110" s="901"/>
      <c r="AF110" s="902">
        <v>1617755</v>
      </c>
      <c r="AG110" s="900"/>
      <c r="AH110" s="900"/>
      <c r="AI110" s="900"/>
      <c r="AJ110" s="901"/>
      <c r="AK110" s="902">
        <v>1594536</v>
      </c>
      <c r="AL110" s="900"/>
      <c r="AM110" s="900"/>
      <c r="AN110" s="900"/>
      <c r="AO110" s="901"/>
      <c r="AP110" s="903">
        <v>16.899999999999999</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15615683</v>
      </c>
      <c r="BR110" s="931"/>
      <c r="BS110" s="931"/>
      <c r="BT110" s="931"/>
      <c r="BU110" s="931"/>
      <c r="BV110" s="931">
        <v>14345989</v>
      </c>
      <c r="BW110" s="931"/>
      <c r="BX110" s="931"/>
      <c r="BY110" s="931"/>
      <c r="BZ110" s="931"/>
      <c r="CA110" s="931">
        <v>13055127</v>
      </c>
      <c r="CB110" s="931"/>
      <c r="CC110" s="931"/>
      <c r="CD110" s="931"/>
      <c r="CE110" s="931"/>
      <c r="CF110" s="944">
        <v>138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4458273</v>
      </c>
      <c r="BR112" s="926"/>
      <c r="BS112" s="926"/>
      <c r="BT112" s="926"/>
      <c r="BU112" s="926"/>
      <c r="BV112" s="926">
        <v>3676839</v>
      </c>
      <c r="BW112" s="926"/>
      <c r="BX112" s="926"/>
      <c r="BY112" s="926"/>
      <c r="BZ112" s="926"/>
      <c r="CA112" s="926">
        <v>3071675</v>
      </c>
      <c r="CB112" s="926"/>
      <c r="CC112" s="926"/>
      <c r="CD112" s="926"/>
      <c r="CE112" s="926"/>
      <c r="CF112" s="920">
        <v>32.5</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396989</v>
      </c>
      <c r="AB113" s="938"/>
      <c r="AC113" s="938"/>
      <c r="AD113" s="938"/>
      <c r="AE113" s="939"/>
      <c r="AF113" s="940">
        <v>361140</v>
      </c>
      <c r="AG113" s="938"/>
      <c r="AH113" s="938"/>
      <c r="AI113" s="938"/>
      <c r="AJ113" s="939"/>
      <c r="AK113" s="940">
        <v>346411</v>
      </c>
      <c r="AL113" s="938"/>
      <c r="AM113" s="938"/>
      <c r="AN113" s="938"/>
      <c r="AO113" s="939"/>
      <c r="AP113" s="941">
        <v>3.7</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697283</v>
      </c>
      <c r="BR113" s="926"/>
      <c r="BS113" s="926"/>
      <c r="BT113" s="926"/>
      <c r="BU113" s="926"/>
      <c r="BV113" s="926">
        <v>681289</v>
      </c>
      <c r="BW113" s="926"/>
      <c r="BX113" s="926"/>
      <c r="BY113" s="926"/>
      <c r="BZ113" s="926"/>
      <c r="CA113" s="926">
        <v>634048</v>
      </c>
      <c r="CB113" s="926"/>
      <c r="CC113" s="926"/>
      <c r="CD113" s="926"/>
      <c r="CE113" s="926"/>
      <c r="CF113" s="920">
        <v>6.7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79035</v>
      </c>
      <c r="AB114" s="959"/>
      <c r="AC114" s="959"/>
      <c r="AD114" s="959"/>
      <c r="AE114" s="960"/>
      <c r="AF114" s="961">
        <v>83596</v>
      </c>
      <c r="AG114" s="959"/>
      <c r="AH114" s="959"/>
      <c r="AI114" s="959"/>
      <c r="AJ114" s="960"/>
      <c r="AK114" s="961">
        <v>77046</v>
      </c>
      <c r="AL114" s="959"/>
      <c r="AM114" s="959"/>
      <c r="AN114" s="959"/>
      <c r="AO114" s="960"/>
      <c r="AP114" s="962">
        <v>0.8</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2589786</v>
      </c>
      <c r="BR114" s="926"/>
      <c r="BS114" s="926"/>
      <c r="BT114" s="926"/>
      <c r="BU114" s="926"/>
      <c r="BV114" s="926">
        <v>2713171</v>
      </c>
      <c r="BW114" s="926"/>
      <c r="BX114" s="926"/>
      <c r="BY114" s="926"/>
      <c r="BZ114" s="926"/>
      <c r="CA114" s="926">
        <v>2749427</v>
      </c>
      <c r="CB114" s="926"/>
      <c r="CC114" s="926"/>
      <c r="CD114" s="926"/>
      <c r="CE114" s="926"/>
      <c r="CF114" s="920">
        <v>29.1</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2501</v>
      </c>
      <c r="AB115" s="938"/>
      <c r="AC115" s="938"/>
      <c r="AD115" s="938"/>
      <c r="AE115" s="939"/>
      <c r="AF115" s="940">
        <v>1460</v>
      </c>
      <c r="AG115" s="938"/>
      <c r="AH115" s="938"/>
      <c r="AI115" s="938"/>
      <c r="AJ115" s="939"/>
      <c r="AK115" s="940">
        <v>1141</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1978808</v>
      </c>
      <c r="AB117" s="979"/>
      <c r="AC117" s="979"/>
      <c r="AD117" s="979"/>
      <c r="AE117" s="980"/>
      <c r="AF117" s="981">
        <v>2063951</v>
      </c>
      <c r="AG117" s="979"/>
      <c r="AH117" s="979"/>
      <c r="AI117" s="979"/>
      <c r="AJ117" s="980"/>
      <c r="AK117" s="981">
        <v>2019134</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23361025</v>
      </c>
      <c r="BR119" s="1000"/>
      <c r="BS119" s="1000"/>
      <c r="BT119" s="1000"/>
      <c r="BU119" s="1000"/>
      <c r="BV119" s="1000">
        <v>21417288</v>
      </c>
      <c r="BW119" s="1000"/>
      <c r="BX119" s="1000"/>
      <c r="BY119" s="1000"/>
      <c r="BZ119" s="1000"/>
      <c r="CA119" s="1000">
        <v>19510277</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4079793</v>
      </c>
      <c r="BR120" s="931"/>
      <c r="BS120" s="931"/>
      <c r="BT120" s="931"/>
      <c r="BU120" s="931"/>
      <c r="BV120" s="931">
        <v>4489392</v>
      </c>
      <c r="BW120" s="931"/>
      <c r="BX120" s="931"/>
      <c r="BY120" s="931"/>
      <c r="BZ120" s="931"/>
      <c r="CA120" s="931">
        <v>4596820</v>
      </c>
      <c r="CB120" s="931"/>
      <c r="CC120" s="931"/>
      <c r="CD120" s="931"/>
      <c r="CE120" s="931"/>
      <c r="CF120" s="944">
        <v>48.6</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4064695</v>
      </c>
      <c r="DH120" s="931"/>
      <c r="DI120" s="931"/>
      <c r="DJ120" s="931"/>
      <c r="DK120" s="931"/>
      <c r="DL120" s="931">
        <v>3390998</v>
      </c>
      <c r="DM120" s="931"/>
      <c r="DN120" s="931"/>
      <c r="DO120" s="931"/>
      <c r="DP120" s="931"/>
      <c r="DQ120" s="931">
        <v>2861373</v>
      </c>
      <c r="DR120" s="931"/>
      <c r="DS120" s="931"/>
      <c r="DT120" s="931"/>
      <c r="DU120" s="931"/>
      <c r="DV120" s="932">
        <v>30.3</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393578</v>
      </c>
      <c r="DH121" s="926"/>
      <c r="DI121" s="926"/>
      <c r="DJ121" s="926"/>
      <c r="DK121" s="926"/>
      <c r="DL121" s="926">
        <v>285841</v>
      </c>
      <c r="DM121" s="926"/>
      <c r="DN121" s="926"/>
      <c r="DO121" s="926"/>
      <c r="DP121" s="926"/>
      <c r="DQ121" s="926">
        <v>210302</v>
      </c>
      <c r="DR121" s="926"/>
      <c r="DS121" s="926"/>
      <c r="DT121" s="926"/>
      <c r="DU121" s="926"/>
      <c r="DV121" s="927">
        <v>2.2000000000000002</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13557876</v>
      </c>
      <c r="BR122" s="1000"/>
      <c r="BS122" s="1000"/>
      <c r="BT122" s="1000"/>
      <c r="BU122" s="1000"/>
      <c r="BV122" s="1000">
        <v>12702497</v>
      </c>
      <c r="BW122" s="1000"/>
      <c r="BX122" s="1000"/>
      <c r="BY122" s="1000"/>
      <c r="BZ122" s="1000"/>
      <c r="CA122" s="1000">
        <v>11820153</v>
      </c>
      <c r="CB122" s="1000"/>
      <c r="CC122" s="1000"/>
      <c r="CD122" s="1000"/>
      <c r="CE122" s="1000"/>
      <c r="CF122" s="1017">
        <v>125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17637669</v>
      </c>
      <c r="BR123" s="1064"/>
      <c r="BS123" s="1064"/>
      <c r="BT123" s="1064"/>
      <c r="BU123" s="1064"/>
      <c r="BV123" s="1064">
        <v>17191889</v>
      </c>
      <c r="BW123" s="1064"/>
      <c r="BX123" s="1064"/>
      <c r="BY123" s="1064"/>
      <c r="BZ123" s="1064"/>
      <c r="CA123" s="1064">
        <v>16416973</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60.4</v>
      </c>
      <c r="BR124" s="1027"/>
      <c r="BS124" s="1027"/>
      <c r="BT124" s="1027"/>
      <c r="BU124" s="1027"/>
      <c r="BV124" s="1027">
        <v>45.2</v>
      </c>
      <c r="BW124" s="1027"/>
      <c r="BX124" s="1027"/>
      <c r="BY124" s="1027"/>
      <c r="BZ124" s="1027"/>
      <c r="CA124" s="1027">
        <v>32.700000000000003</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2501</v>
      </c>
      <c r="AB127" s="959"/>
      <c r="AC127" s="959"/>
      <c r="AD127" s="959"/>
      <c r="AE127" s="960"/>
      <c r="AF127" s="961">
        <v>1460</v>
      </c>
      <c r="AG127" s="959"/>
      <c r="AH127" s="959"/>
      <c r="AI127" s="959"/>
      <c r="AJ127" s="960"/>
      <c r="AK127" s="961">
        <v>1141</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121</v>
      </c>
      <c r="AB128" s="1046"/>
      <c r="AC128" s="1046"/>
      <c r="AD128" s="1046"/>
      <c r="AE128" s="1047"/>
      <c r="AF128" s="1048">
        <v>488</v>
      </c>
      <c r="AG128" s="1046"/>
      <c r="AH128" s="1046"/>
      <c r="AI128" s="1046"/>
      <c r="AJ128" s="1047"/>
      <c r="AK128" s="1048">
        <v>488</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13.25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10643691</v>
      </c>
      <c r="AB129" s="959"/>
      <c r="AC129" s="959"/>
      <c r="AD129" s="959"/>
      <c r="AE129" s="960"/>
      <c r="AF129" s="961">
        <v>10481677</v>
      </c>
      <c r="AG129" s="959"/>
      <c r="AH129" s="959"/>
      <c r="AI129" s="959"/>
      <c r="AJ129" s="960"/>
      <c r="AK129" s="961">
        <v>10556497</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18.25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1169786</v>
      </c>
      <c r="AB130" s="959"/>
      <c r="AC130" s="959"/>
      <c r="AD130" s="959"/>
      <c r="AE130" s="960"/>
      <c r="AF130" s="961">
        <v>1153961</v>
      </c>
      <c r="AG130" s="959"/>
      <c r="AH130" s="959"/>
      <c r="AI130" s="959"/>
      <c r="AJ130" s="960"/>
      <c r="AK130" s="961">
        <v>1097421</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9.3000000000000007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9473905</v>
      </c>
      <c r="AB131" s="986"/>
      <c r="AC131" s="986"/>
      <c r="AD131" s="986"/>
      <c r="AE131" s="987"/>
      <c r="AF131" s="985">
        <v>9327716</v>
      </c>
      <c r="AG131" s="986"/>
      <c r="AH131" s="986"/>
      <c r="AI131" s="986"/>
      <c r="AJ131" s="987"/>
      <c r="AK131" s="985">
        <v>9459076</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32.700000000000003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8.5394776490000002</v>
      </c>
      <c r="AB132" s="1097"/>
      <c r="AC132" s="1097"/>
      <c r="AD132" s="1097"/>
      <c r="AE132" s="1098"/>
      <c r="AF132" s="1099">
        <v>9.7505327130000001</v>
      </c>
      <c r="AG132" s="1097"/>
      <c r="AH132" s="1097"/>
      <c r="AI132" s="1097"/>
      <c r="AJ132" s="1098"/>
      <c r="AK132" s="1099">
        <v>9.7390590790000005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8.9</v>
      </c>
      <c r="AB133" s="1080"/>
      <c r="AC133" s="1080"/>
      <c r="AD133" s="1080"/>
      <c r="AE133" s="1081"/>
      <c r="AF133" s="1079">
        <v>9.1</v>
      </c>
      <c r="AG133" s="1080"/>
      <c r="AH133" s="1080"/>
      <c r="AI133" s="1080"/>
      <c r="AJ133" s="1081"/>
      <c r="AK133" s="1079">
        <v>9.3000000000000007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aQop4p1xSKbG4WjQ1QciBeV5FFwP81HrLWe9aXoFJOVV7WDQdnkvGC8//t2sjoigO+3MSx3COjN/s8D/urABA==" saltValue="aV67wZrIFqDwi26EiI+6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7PLQZzkIPYwwmraQhJVBlJRJGA2//W2wp0wI6Wj3xo5mLKSlICHKpwDOqn8Lmk0ypEL2a58iNCZ634+HK2Qog==" saltValue="GM3fwlpT/6AEIVUm5Ns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rFOirEq7i4D6Z9BD5GxurHiN1lLYUWB8Z+gY5UtKys+g6F+eqYy+2TFEGnFQwZZs0qpzyqVaVt4nJUfiR29Mg==" saltValue="PoPs8QiEFRGyIX3Q+XfL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3264626</v>
      </c>
      <c r="AP9" s="281">
        <v>67759</v>
      </c>
      <c r="AQ9" s="282">
        <v>90724</v>
      </c>
      <c r="AR9" s="283">
        <v>-25.3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606263</v>
      </c>
      <c r="AP10" s="284">
        <v>12583</v>
      </c>
      <c r="AQ10" s="285">
        <v>11342</v>
      </c>
      <c r="AR10" s="286">
        <v>10.9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210268</v>
      </c>
      <c r="AP11" s="284">
        <v>4364</v>
      </c>
      <c r="AQ11" s="285">
        <v>1033</v>
      </c>
      <c r="AR11" s="286">
        <v>322.5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16</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186831</v>
      </c>
      <c r="AP13" s="284">
        <v>3878</v>
      </c>
      <c r="AQ13" s="285">
        <v>3647</v>
      </c>
      <c r="AR13" s="286">
        <v>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17271</v>
      </c>
      <c r="AP14" s="284">
        <v>358</v>
      </c>
      <c r="AQ14" s="285">
        <v>1693</v>
      </c>
      <c r="AR14" s="286">
        <v>-78.900000000000006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-127370</v>
      </c>
      <c r="AP15" s="284">
        <v>-2644</v>
      </c>
      <c r="AQ15" s="285">
        <v>-4922</v>
      </c>
      <c r="AR15" s="286">
        <v>-46.3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4157889</v>
      </c>
      <c r="AP16" s="284">
        <v>86299</v>
      </c>
      <c r="AQ16" s="285">
        <v>103533</v>
      </c>
      <c r="AR16" s="286">
        <v>-16.600000000000001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7.47</v>
      </c>
      <c r="AP21" s="298">
        <v>9.17</v>
      </c>
      <c r="AQ21" s="299">
        <v>-1.7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98.8</v>
      </c>
      <c r="AP22" s="303">
        <v>97.2</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1594536</v>
      </c>
      <c r="AP32" s="312">
        <v>33095</v>
      </c>
      <c r="AQ32" s="313">
        <v>59793</v>
      </c>
      <c r="AR32" s="314">
        <v>-44.7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346411</v>
      </c>
      <c r="AP35" s="312">
        <v>7190</v>
      </c>
      <c r="AQ35" s="313">
        <v>14599</v>
      </c>
      <c r="AR35" s="314">
        <v>-50.8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77046</v>
      </c>
      <c r="AP36" s="312">
        <v>1599</v>
      </c>
      <c r="AQ36" s="313">
        <v>2530</v>
      </c>
      <c r="AR36" s="314">
        <v>-36.799999999999997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1141</v>
      </c>
      <c r="AP37" s="312">
        <v>24</v>
      </c>
      <c r="AQ37" s="313">
        <v>188</v>
      </c>
      <c r="AR37" s="314">
        <v>-87.2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-488</v>
      </c>
      <c r="AP39" s="312">
        <v>-10</v>
      </c>
      <c r="AQ39" s="313">
        <v>-4866</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-1097421</v>
      </c>
      <c r="AP40" s="312">
        <v>-22778</v>
      </c>
      <c r="AQ40" s="313">
        <v>-49341</v>
      </c>
      <c r="AR40" s="314">
        <v>-53.8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921225</v>
      </c>
      <c r="AP41" s="312">
        <v>19120</v>
      </c>
      <c r="AQ41" s="313">
        <v>22906</v>
      </c>
      <c r="AR41" s="314">
        <v>-16.5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1439451</v>
      </c>
      <c r="AN51" s="334">
        <v>29257</v>
      </c>
      <c r="AO51" s="335">
        <v>-29.1</v>
      </c>
      <c r="AP51" s="336">
        <v>94081</v>
      </c>
      <c r="AQ51" s="337">
        <v>10.5</v>
      </c>
      <c r="AR51" s="338">
        <v>-39.6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751862</v>
      </c>
      <c r="AN52" s="342">
        <v>15282</v>
      </c>
      <c r="AO52" s="343">
        <v>-26.2</v>
      </c>
      <c r="AP52" s="344">
        <v>48949</v>
      </c>
      <c r="AQ52" s="345">
        <v>11.5</v>
      </c>
      <c r="AR52" s="346">
        <v>-37.700000000000003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992998</v>
      </c>
      <c r="AN53" s="334">
        <v>20282</v>
      </c>
      <c r="AO53" s="335">
        <v>-30.7</v>
      </c>
      <c r="AP53" s="336">
        <v>92632</v>
      </c>
      <c r="AQ53" s="337">
        <v>-1.5</v>
      </c>
      <c r="AR53" s="338">
        <v>-29.2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513734</v>
      </c>
      <c r="AN54" s="342">
        <v>10493</v>
      </c>
      <c r="AO54" s="343">
        <v>-31.3</v>
      </c>
      <c r="AP54" s="344">
        <v>47978</v>
      </c>
      <c r="AQ54" s="345">
        <v>-2</v>
      </c>
      <c r="AR54" s="346">
        <v>-29.3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424723</v>
      </c>
      <c r="AN55" s="334">
        <v>8725</v>
      </c>
      <c r="AO55" s="335">
        <v>-57</v>
      </c>
      <c r="AP55" s="336">
        <v>71279</v>
      </c>
      <c r="AQ55" s="337">
        <v>-23.1</v>
      </c>
      <c r="AR55" s="338">
        <v>-33.9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371161</v>
      </c>
      <c r="AN56" s="342">
        <v>7625</v>
      </c>
      <c r="AO56" s="343">
        <v>-27.3</v>
      </c>
      <c r="AP56" s="344">
        <v>36731</v>
      </c>
      <c r="AQ56" s="345">
        <v>-23.4</v>
      </c>
      <c r="AR56" s="346">
        <v>-3.9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383113</v>
      </c>
      <c r="AN57" s="334">
        <v>7913</v>
      </c>
      <c r="AO57" s="335">
        <v>-9.3000000000000007</v>
      </c>
      <c r="AP57" s="336">
        <v>74994</v>
      </c>
      <c r="AQ57" s="337">
        <v>5.2</v>
      </c>
      <c r="AR57" s="338">
        <v>-14.5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282364</v>
      </c>
      <c r="AN58" s="342">
        <v>5832</v>
      </c>
      <c r="AO58" s="343">
        <v>-23.5</v>
      </c>
      <c r="AP58" s="344">
        <v>36188</v>
      </c>
      <c r="AQ58" s="345">
        <v>-1.5</v>
      </c>
      <c r="AR58" s="346">
        <v>-22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317624</v>
      </c>
      <c r="AN59" s="334">
        <v>6592</v>
      </c>
      <c r="AO59" s="335">
        <v>-16.7</v>
      </c>
      <c r="AP59" s="336">
        <v>71849</v>
      </c>
      <c r="AQ59" s="337">
        <v>-4.2</v>
      </c>
      <c r="AR59" s="338">
        <v>-12.5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282527</v>
      </c>
      <c r="AN60" s="342">
        <v>5864</v>
      </c>
      <c r="AO60" s="343">
        <v>0.5</v>
      </c>
      <c r="AP60" s="344">
        <v>36144</v>
      </c>
      <c r="AQ60" s="345">
        <v>-0.1</v>
      </c>
      <c r="AR60" s="346">
        <v>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711582</v>
      </c>
      <c r="AN61" s="349">
        <v>14554</v>
      </c>
      <c r="AO61" s="350">
        <v>-28.6</v>
      </c>
      <c r="AP61" s="351">
        <v>80967</v>
      </c>
      <c r="AQ61" s="352">
        <v>-2.6</v>
      </c>
      <c r="AR61" s="338">
        <v>-26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440330</v>
      </c>
      <c r="AN62" s="342">
        <v>9019</v>
      </c>
      <c r="AO62" s="343">
        <v>-21.6</v>
      </c>
      <c r="AP62" s="344">
        <v>41198</v>
      </c>
      <c r="AQ62" s="345">
        <v>-3.1</v>
      </c>
      <c r="AR62" s="346">
        <v>-18.5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xvjc39beqrJtBUK/LEcOj9mnqkwcipV+UuXQ5IKnvICuOupCxacf4R3zGkGVTbJc+Mz19Rs4r2goE5CphbyTA==" saltValue="/hZ/umGctXiB/b2ewuPD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QTbVOY0o0qL/6JuVF7coqLAZluZkwcBHS7eNW7dM/3jaxT83l9nsXOFNQxA725fuYi00H7NxL7Fu+9Do/RCzDg==" saltValue="HI3Rnw+v2wZw3d9cEasb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7iE1oBX7xAgZPIOoRkfxLVdpySsLusql3UL5AxQp79+Fgrwg9qxw/YHM6rb4xIPx9gRY5QeihDI8WZaBNmGBbg==" saltValue="rsXq5YfI6hIQZSriVvrn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11.27</v>
      </c>
      <c r="G47" s="12">
        <v>10.85</v>
      </c>
      <c r="H47" s="12">
        <v>13.58</v>
      </c>
      <c r="I47" s="12">
        <v>14.67</v>
      </c>
      <c r="J47" s="13">
        <v>15.22</v>
      </c>
    </row>
    <row r="48" spans="2:10" ht="57.75" customHeight="1" x14ac:dyDescent="0.15">
      <c r="B48" s="14"/>
      <c r="C48" s="1141" t="s">
        <v>4</v>
      </c>
      <c r="D48" s="1141"/>
      <c r="E48" s="1142"/>
      <c r="F48" s="15">
        <v>4.76</v>
      </c>
      <c r="G48" s="16">
        <v>6.1</v>
      </c>
      <c r="H48" s="16">
        <v>8.2899999999999991</v>
      </c>
      <c r="I48" s="16">
        <v>8.01</v>
      </c>
      <c r="J48" s="17">
        <v>8.15</v>
      </c>
    </row>
    <row r="49" spans="2:10" ht="57.75" customHeight="1" thickBot="1" x14ac:dyDescent="0.2">
      <c r="B49" s="18"/>
      <c r="C49" s="1143" t="s">
        <v>5</v>
      </c>
      <c r="D49" s="1143"/>
      <c r="E49" s="1144"/>
      <c r="F49" s="19" t="s">
        <v>530</v>
      </c>
      <c r="G49" s="20" t="s">
        <v>531</v>
      </c>
      <c r="H49" s="20">
        <v>2.5099999999999998</v>
      </c>
      <c r="I49" s="20" t="s">
        <v>532</v>
      </c>
      <c r="J49" s="21" t="s">
        <v>533</v>
      </c>
    </row>
    <row r="50" spans="2:10" x14ac:dyDescent="0.15"/>
  </sheetData>
  <sheetProtection algorithmName="SHA-512" hashValue="tQA+XhgznboWL7eTc2ZYyHZ40OURzKCL+09Y5lHRcFHix3Wlv6lDfD8K7710nABiQoOThwBH/vTlMYpHWFTduw==" saltValue="RMF6/JRTpLOjbibd6ZoK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4.75</v>
      </c>
      <c r="G34" s="33">
        <v>5.96</v>
      </c>
      <c r="H34" s="33">
        <v>7.99</v>
      </c>
      <c r="I34" s="33">
        <v>7.83</v>
      </c>
      <c r="J34" s="34">
        <v>8.15</v>
      </c>
      <c r="K34" s="22"/>
      <c r="L34" s="22"/>
      <c r="M34" s="22"/>
      <c r="N34" s="22"/>
      <c r="O34" s="22"/>
      <c r="P34" s="22"/>
    </row>
    <row r="35" spans="1:16" ht="39" customHeight="1" x14ac:dyDescent="0.15">
      <c r="A35" s="22"/>
      <c r="B35" s="35"/>
      <c r="C35" s="1145" t="s">
        <v>535</v>
      </c>
      <c r="D35" s="1146"/>
      <c r="E35" s="1147"/>
      <c r="F35" s="36">
        <v>2.35</v>
      </c>
      <c r="G35" s="37">
        <v>3.16</v>
      </c>
      <c r="H35" s="37">
        <v>3.87</v>
      </c>
      <c r="I35" s="37">
        <v>4.01</v>
      </c>
      <c r="J35" s="38">
        <v>3.85</v>
      </c>
      <c r="K35" s="22"/>
      <c r="L35" s="22"/>
      <c r="M35" s="22"/>
      <c r="N35" s="22"/>
      <c r="O35" s="22"/>
      <c r="P35" s="22"/>
    </row>
    <row r="36" spans="1:16" ht="39" customHeight="1" x14ac:dyDescent="0.15">
      <c r="A36" s="22"/>
      <c r="B36" s="35"/>
      <c r="C36" s="1145" t="s">
        <v>536</v>
      </c>
      <c r="D36" s="1146"/>
      <c r="E36" s="1147"/>
      <c r="F36" s="36">
        <v>4.09</v>
      </c>
      <c r="G36" s="37">
        <v>4.2300000000000004</v>
      </c>
      <c r="H36" s="37">
        <v>3.41</v>
      </c>
      <c r="I36" s="37">
        <v>3.51</v>
      </c>
      <c r="J36" s="38">
        <v>3.19</v>
      </c>
      <c r="K36" s="22"/>
      <c r="L36" s="22"/>
      <c r="M36" s="22"/>
      <c r="N36" s="22"/>
      <c r="O36" s="22"/>
      <c r="P36" s="22"/>
    </row>
    <row r="37" spans="1:16" ht="39" customHeight="1" x14ac:dyDescent="0.15">
      <c r="A37" s="22"/>
      <c r="B37" s="35"/>
      <c r="C37" s="1145" t="s">
        <v>537</v>
      </c>
      <c r="D37" s="1146"/>
      <c r="E37" s="1147"/>
      <c r="F37" s="36">
        <v>1.2</v>
      </c>
      <c r="G37" s="37">
        <v>0.47</v>
      </c>
      <c r="H37" s="37">
        <v>0.86</v>
      </c>
      <c r="I37" s="37">
        <v>1.66</v>
      </c>
      <c r="J37" s="38">
        <v>2.52</v>
      </c>
      <c r="K37" s="22"/>
      <c r="L37" s="22"/>
      <c r="M37" s="22"/>
      <c r="N37" s="22"/>
      <c r="O37" s="22"/>
      <c r="P37" s="22"/>
    </row>
    <row r="38" spans="1:16" ht="39" customHeight="1" x14ac:dyDescent="0.15">
      <c r="A38" s="22"/>
      <c r="B38" s="35"/>
      <c r="C38" s="1145" t="s">
        <v>538</v>
      </c>
      <c r="D38" s="1146"/>
      <c r="E38" s="1147"/>
      <c r="F38" s="36">
        <v>1.42</v>
      </c>
      <c r="G38" s="37">
        <v>1.56</v>
      </c>
      <c r="H38" s="37">
        <v>1.82</v>
      </c>
      <c r="I38" s="37">
        <v>2.4500000000000002</v>
      </c>
      <c r="J38" s="38">
        <v>1.53</v>
      </c>
      <c r="K38" s="22"/>
      <c r="L38" s="22"/>
      <c r="M38" s="22"/>
      <c r="N38" s="22"/>
      <c r="O38" s="22"/>
      <c r="P38" s="22"/>
    </row>
    <row r="39" spans="1:16" ht="39" customHeight="1" x14ac:dyDescent="0.15">
      <c r="A39" s="22"/>
      <c r="B39" s="35"/>
      <c r="C39" s="1145" t="s">
        <v>539</v>
      </c>
      <c r="D39" s="1146"/>
      <c r="E39" s="1147"/>
      <c r="F39" s="36">
        <v>0.27</v>
      </c>
      <c r="G39" s="37">
        <v>0.47</v>
      </c>
      <c r="H39" s="37">
        <v>0.51</v>
      </c>
      <c r="I39" s="37">
        <v>0.97</v>
      </c>
      <c r="J39" s="38">
        <v>0.46</v>
      </c>
      <c r="K39" s="22"/>
      <c r="L39" s="22"/>
      <c r="M39" s="22"/>
      <c r="N39" s="22"/>
      <c r="O39" s="22"/>
      <c r="P39" s="22"/>
    </row>
    <row r="40" spans="1:16" ht="39" customHeight="1" x14ac:dyDescent="0.15">
      <c r="A40" s="22"/>
      <c r="B40" s="35"/>
      <c r="C40" s="1145" t="s">
        <v>540</v>
      </c>
      <c r="D40" s="1146"/>
      <c r="E40" s="1147"/>
      <c r="F40" s="36">
        <v>0.05</v>
      </c>
      <c r="G40" s="37">
        <v>0.04</v>
      </c>
      <c r="H40" s="37">
        <v>0.04</v>
      </c>
      <c r="I40" s="37">
        <v>0.04</v>
      </c>
      <c r="J40" s="38">
        <v>0.02</v>
      </c>
      <c r="K40" s="22"/>
      <c r="L40" s="22"/>
      <c r="M40" s="22"/>
      <c r="N40" s="22"/>
      <c r="O40" s="22"/>
      <c r="P40" s="22"/>
    </row>
    <row r="41" spans="1:16" ht="39" customHeight="1" x14ac:dyDescent="0.15">
      <c r="A41" s="22"/>
      <c r="B41" s="35"/>
      <c r="C41" s="1145" t="s">
        <v>541</v>
      </c>
      <c r="D41" s="1146"/>
      <c r="E41" s="1147"/>
      <c r="F41" s="36">
        <v>0</v>
      </c>
      <c r="G41" s="37">
        <v>0.13</v>
      </c>
      <c r="H41" s="37">
        <v>0.3</v>
      </c>
      <c r="I41" s="37">
        <v>0.16</v>
      </c>
      <c r="J41" s="38">
        <v>0</v>
      </c>
      <c r="K41" s="22"/>
      <c r="L41" s="22"/>
      <c r="M41" s="22"/>
      <c r="N41" s="22"/>
      <c r="O41" s="22"/>
      <c r="P41" s="22"/>
    </row>
    <row r="42" spans="1:16" ht="39" customHeight="1" x14ac:dyDescent="0.15">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543</v>
      </c>
      <c r="D43" s="1149"/>
      <c r="E43" s="1150"/>
      <c r="F43" s="41">
        <v>0.02</v>
      </c>
      <c r="G43" s="42">
        <v>0</v>
      </c>
      <c r="H43" s="42">
        <v>0.02</v>
      </c>
      <c r="I43" s="42">
        <v>0</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Q1oIYBPwRP8rPZoJcESJI34fsuWhV72+xaaret6iB5BCujpKeEvzZD9KTb0eVxPdropuk2qRYFHM9aZRgvSWw==" saltValue="rOaZveUgV8f5dojUKA0v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1339</v>
      </c>
      <c r="L45" s="60">
        <v>1418</v>
      </c>
      <c r="M45" s="60">
        <v>1500</v>
      </c>
      <c r="N45" s="60">
        <v>1618</v>
      </c>
      <c r="O45" s="61">
        <v>1595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531</v>
      </c>
      <c r="L48" s="64">
        <v>465</v>
      </c>
      <c r="M48" s="64">
        <v>397</v>
      </c>
      <c r="N48" s="64">
        <v>361</v>
      </c>
      <c r="O48" s="65">
        <v>346</v>
      </c>
      <c r="P48" s="48"/>
      <c r="Q48" s="48"/>
      <c r="R48" s="48"/>
      <c r="S48" s="48"/>
      <c r="T48" s="48"/>
      <c r="U48" s="48"/>
    </row>
    <row r="49" spans="1:21" ht="30.75" customHeight="1" x14ac:dyDescent="0.15">
      <c r="A49" s="48"/>
      <c r="B49" s="1155"/>
      <c r="C49" s="1156"/>
      <c r="D49" s="62"/>
      <c r="E49" s="1161" t="s">
        <v>14</v>
      </c>
      <c r="F49" s="1161"/>
      <c r="G49" s="1161"/>
      <c r="H49" s="1161"/>
      <c r="I49" s="1161"/>
      <c r="J49" s="1162"/>
      <c r="K49" s="63">
        <v>66</v>
      </c>
      <c r="L49" s="64">
        <v>83</v>
      </c>
      <c r="M49" s="64">
        <v>79</v>
      </c>
      <c r="N49" s="64">
        <v>84</v>
      </c>
      <c r="O49" s="65">
        <v>77</v>
      </c>
      <c r="P49" s="48"/>
      <c r="Q49" s="48"/>
      <c r="R49" s="48"/>
      <c r="S49" s="48"/>
      <c r="T49" s="48"/>
      <c r="U49" s="48"/>
    </row>
    <row r="50" spans="1:21" ht="30.75" customHeight="1" x14ac:dyDescent="0.15">
      <c r="A50" s="48"/>
      <c r="B50" s="1155"/>
      <c r="C50" s="1156"/>
      <c r="D50" s="62"/>
      <c r="E50" s="1161" t="s">
        <v>15</v>
      </c>
      <c r="F50" s="1161"/>
      <c r="G50" s="1161"/>
      <c r="H50" s="1161"/>
      <c r="I50" s="1161"/>
      <c r="J50" s="1162"/>
      <c r="K50" s="63">
        <v>6</v>
      </c>
      <c r="L50" s="64">
        <v>4</v>
      </c>
      <c r="M50" s="64">
        <v>3</v>
      </c>
      <c r="N50" s="64">
        <v>1</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1165</v>
      </c>
      <c r="L52" s="64">
        <v>1157</v>
      </c>
      <c r="M52" s="64">
        <v>1170</v>
      </c>
      <c r="N52" s="64">
        <v>1155</v>
      </c>
      <c r="O52" s="65">
        <v>1098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777</v>
      </c>
      <c r="L53" s="69">
        <v>813</v>
      </c>
      <c r="M53" s="69">
        <v>809</v>
      </c>
      <c r="N53" s="69">
        <v>909</v>
      </c>
      <c r="O53" s="70">
        <v>921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574</v>
      </c>
      <c r="L58" s="84" t="s">
        <v>576</v>
      </c>
      <c r="M58" s="84" t="s">
        <v>575</v>
      </c>
      <c r="N58" s="84" t="s">
        <v>574</v>
      </c>
      <c r="O58" s="85" t="s">
        <v>575</v>
      </c>
    </row>
    <row r="59" spans="1:21" ht="31.5" customHeight="1" x14ac:dyDescent="0.15">
      <c r="B59" s="1171"/>
      <c r="C59" s="1172"/>
      <c r="D59" s="1178" t="s">
        <v>26</v>
      </c>
      <c r="E59" s="1179"/>
      <c r="F59" s="1179"/>
      <c r="G59" s="1179"/>
      <c r="H59" s="1179"/>
      <c r="I59" s="1179"/>
      <c r="J59" s="1180"/>
      <c r="K59" s="86" t="s">
        <v>575</v>
      </c>
      <c r="L59" s="87" t="s">
        <v>574</v>
      </c>
      <c r="M59" s="87" t="s">
        <v>575</v>
      </c>
      <c r="N59" s="87" t="s">
        <v>575</v>
      </c>
      <c r="O59" s="88" t="s">
        <v>577</v>
      </c>
    </row>
    <row r="60" spans="1:21" ht="31.5" customHeight="1" thickBot="1" x14ac:dyDescent="0.2">
      <c r="B60" s="1173"/>
      <c r="C60" s="1174"/>
      <c r="D60" s="1181" t="s">
        <v>27</v>
      </c>
      <c r="E60" s="1182"/>
      <c r="F60" s="1182"/>
      <c r="G60" s="1182"/>
      <c r="H60" s="1182"/>
      <c r="I60" s="1182"/>
      <c r="J60" s="1183"/>
      <c r="K60" s="89" t="s">
        <v>574</v>
      </c>
      <c r="L60" s="90" t="s">
        <v>575</v>
      </c>
      <c r="M60" s="90" t="s">
        <v>575</v>
      </c>
      <c r="N60" s="90" t="s">
        <v>575</v>
      </c>
      <c r="O60" s="91" t="s">
        <v>578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ft/H71v+cRCn+XnZhkWNAnTRaqQTCPh4ba+pjLtZPK3o/ZsRNkTSRoFyGanSl1uULukQwljpqU2gv7bMVoz1Q==" saltValue="s21XLZnDWskuQOa/z+Pq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16603</v>
      </c>
      <c r="J41" s="356">
        <v>16189</v>
      </c>
      <c r="K41" s="356">
        <v>15616</v>
      </c>
      <c r="L41" s="356">
        <v>14346</v>
      </c>
      <c r="M41" s="357">
        <v>13055</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5693</v>
      </c>
      <c r="J43" s="359">
        <v>5236</v>
      </c>
      <c r="K43" s="359">
        <v>4458</v>
      </c>
      <c r="L43" s="359">
        <v>3677</v>
      </c>
      <c r="M43" s="360">
        <v>3072</v>
      </c>
    </row>
    <row r="44" spans="2:13" ht="27.75" customHeight="1" x14ac:dyDescent="0.15">
      <c r="B44" s="1186"/>
      <c r="C44" s="1187"/>
      <c r="D44" s="106"/>
      <c r="E44" s="1192" t="s">
        <v>34</v>
      </c>
      <c r="F44" s="1192"/>
      <c r="G44" s="1192"/>
      <c r="H44" s="1193"/>
      <c r="I44" s="358">
        <v>674</v>
      </c>
      <c r="J44" s="359">
        <v>619</v>
      </c>
      <c r="K44" s="359">
        <v>697</v>
      </c>
      <c r="L44" s="359">
        <v>681</v>
      </c>
      <c r="M44" s="360">
        <v>634</v>
      </c>
    </row>
    <row r="45" spans="2:13" ht="27.75" customHeight="1" x14ac:dyDescent="0.15">
      <c r="B45" s="1186"/>
      <c r="C45" s="1187"/>
      <c r="D45" s="106"/>
      <c r="E45" s="1192" t="s">
        <v>35</v>
      </c>
      <c r="F45" s="1192"/>
      <c r="G45" s="1192"/>
      <c r="H45" s="1193"/>
      <c r="I45" s="358">
        <v>2428</v>
      </c>
      <c r="J45" s="359">
        <v>2523</v>
      </c>
      <c r="K45" s="359">
        <v>2590</v>
      </c>
      <c r="L45" s="359">
        <v>2713</v>
      </c>
      <c r="M45" s="360">
        <v>2749</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3529</v>
      </c>
      <c r="J50" s="359">
        <v>3429</v>
      </c>
      <c r="K50" s="359">
        <v>4080</v>
      </c>
      <c r="L50" s="359">
        <v>4489</v>
      </c>
      <c r="M50" s="360">
        <v>4597</v>
      </c>
    </row>
    <row r="51" spans="2:13" ht="27.75" customHeight="1" x14ac:dyDescent="0.15">
      <c r="B51" s="1186"/>
      <c r="C51" s="1187"/>
      <c r="D51" s="106"/>
      <c r="E51" s="1192" t="s">
        <v>42</v>
      </c>
      <c r="F51" s="1192"/>
      <c r="G51" s="1192"/>
      <c r="H51" s="1193"/>
      <c r="I51" s="358" t="s">
        <v>487</v>
      </c>
      <c r="J51" s="359" t="s">
        <v>487</v>
      </c>
      <c r="K51" s="359" t="s">
        <v>487</v>
      </c>
      <c r="L51" s="359" t="s">
        <v>487</v>
      </c>
      <c r="M51" s="360" t="s">
        <v>487</v>
      </c>
    </row>
    <row r="52" spans="2:13" ht="27.75" customHeight="1" x14ac:dyDescent="0.15">
      <c r="B52" s="1188"/>
      <c r="C52" s="1189"/>
      <c r="D52" s="106"/>
      <c r="E52" s="1192" t="s">
        <v>43</v>
      </c>
      <c r="F52" s="1192"/>
      <c r="G52" s="1192"/>
      <c r="H52" s="1193"/>
      <c r="I52" s="358">
        <v>14516</v>
      </c>
      <c r="J52" s="359">
        <v>14072</v>
      </c>
      <c r="K52" s="359">
        <v>13558</v>
      </c>
      <c r="L52" s="359">
        <v>12702</v>
      </c>
      <c r="M52" s="360">
        <v>11820</v>
      </c>
    </row>
    <row r="53" spans="2:13" ht="27.75" customHeight="1" thickBot="1" x14ac:dyDescent="0.2">
      <c r="B53" s="1199" t="s">
        <v>19</v>
      </c>
      <c r="C53" s="1200"/>
      <c r="D53" s="110"/>
      <c r="E53" s="1201" t="s">
        <v>44</v>
      </c>
      <c r="F53" s="1201"/>
      <c r="G53" s="1201"/>
      <c r="H53" s="1202"/>
      <c r="I53" s="361">
        <v>7353</v>
      </c>
      <c r="J53" s="362">
        <v>7067</v>
      </c>
      <c r="K53" s="362">
        <v>5723</v>
      </c>
      <c r="L53" s="362">
        <v>4225</v>
      </c>
      <c r="M53" s="363">
        <v>3093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dBQzLLU/EgP/YahYDov/jeW1a0N6clC4+DQQxfnJAussOrWiySieVao1l5AbzZmo0O+b0/YvkYFb6K4yhI/Aw==" saltValue="g3jIENg2Qr0YC9zoS7QH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1445</v>
      </c>
      <c r="G55" s="122">
        <v>1538</v>
      </c>
      <c r="H55" s="123">
        <v>1606</v>
      </c>
    </row>
    <row r="56" spans="2:8" ht="52.5" customHeight="1" x14ac:dyDescent="0.15">
      <c r="B56" s="124"/>
      <c r="C56" s="1213" t="s">
        <v>47</v>
      </c>
      <c r="D56" s="1213"/>
      <c r="E56" s="1214"/>
      <c r="F56" s="125">
        <v>454</v>
      </c>
      <c r="G56" s="125">
        <v>700</v>
      </c>
      <c r="H56" s="126">
        <v>700</v>
      </c>
    </row>
    <row r="57" spans="2:8" ht="53.25" customHeight="1" x14ac:dyDescent="0.15">
      <c r="B57" s="124"/>
      <c r="C57" s="1215" t="s">
        <v>48</v>
      </c>
      <c r="D57" s="1215"/>
      <c r="E57" s="1216"/>
      <c r="F57" s="127">
        <v>1460</v>
      </c>
      <c r="G57" s="127">
        <v>1426</v>
      </c>
      <c r="H57" s="128">
        <v>1360</v>
      </c>
    </row>
    <row r="58" spans="2:8" ht="45.75" customHeight="1" x14ac:dyDescent="0.15">
      <c r="B58" s="129"/>
      <c r="C58" s="1203" t="s">
        <v>562</v>
      </c>
      <c r="D58" s="1204"/>
      <c r="E58" s="1205"/>
      <c r="F58" s="130">
        <v>949</v>
      </c>
      <c r="G58" s="130">
        <v>950</v>
      </c>
      <c r="H58" s="131">
        <v>947</v>
      </c>
    </row>
    <row r="59" spans="2:8" ht="45.75" customHeight="1" x14ac:dyDescent="0.15">
      <c r="B59" s="129"/>
      <c r="C59" s="1203" t="s">
        <v>563</v>
      </c>
      <c r="D59" s="1204"/>
      <c r="E59" s="1205"/>
      <c r="F59" s="130">
        <v>282</v>
      </c>
      <c r="G59" s="130">
        <v>264</v>
      </c>
      <c r="H59" s="131">
        <v>238</v>
      </c>
    </row>
    <row r="60" spans="2:8" ht="45.75" customHeight="1" x14ac:dyDescent="0.15">
      <c r="B60" s="129"/>
      <c r="C60" s="1203" t="s">
        <v>564</v>
      </c>
      <c r="D60" s="1204"/>
      <c r="E60" s="1205"/>
      <c r="F60" s="130">
        <v>211</v>
      </c>
      <c r="G60" s="130">
        <v>188</v>
      </c>
      <c r="H60" s="131">
        <v>151</v>
      </c>
    </row>
    <row r="61" spans="2:8" ht="45.75" customHeight="1" x14ac:dyDescent="0.15">
      <c r="B61" s="129"/>
      <c r="C61" s="1203" t="s">
        <v>565</v>
      </c>
      <c r="D61" s="1204"/>
      <c r="E61" s="1205"/>
      <c r="F61" s="130">
        <v>14</v>
      </c>
      <c r="G61" s="130">
        <v>20</v>
      </c>
      <c r="H61" s="131">
        <v>20</v>
      </c>
    </row>
    <row r="62" spans="2:8" ht="45.75" customHeight="1" thickBot="1" x14ac:dyDescent="0.2">
      <c r="B62" s="132"/>
      <c r="C62" s="1206" t="s">
        <v>566</v>
      </c>
      <c r="D62" s="1207"/>
      <c r="E62" s="1208"/>
      <c r="F62" s="133">
        <v>4</v>
      </c>
      <c r="G62" s="133">
        <v>4</v>
      </c>
      <c r="H62" s="134">
        <v>4</v>
      </c>
    </row>
    <row r="63" spans="2:8" ht="52.5" customHeight="1" thickBot="1" x14ac:dyDescent="0.2">
      <c r="B63" s="135"/>
      <c r="C63" s="1209" t="s">
        <v>49</v>
      </c>
      <c r="D63" s="1209"/>
      <c r="E63" s="1210"/>
      <c r="F63" s="136">
        <v>3358</v>
      </c>
      <c r="G63" s="136">
        <v>3664</v>
      </c>
      <c r="H63" s="137">
        <v>3667</v>
      </c>
    </row>
    <row r="64" spans="2:8" x14ac:dyDescent="0.15"/>
  </sheetData>
  <sheetProtection algorithmName="SHA-512" hashValue="RNEhjLF4rl2SnycRuiWXpJSzrqfomIwhFq3XOdGKCODcNS6gqjN5W1+UCKUDFbbtL6DSzVd0udegesR/6Jesiw==" saltValue="R99JJ3Rpqb2c3qBdnb6w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29257</v>
      </c>
      <c r="E3" s="156"/>
      <c r="F3" s="157">
        <v>94081</v>
      </c>
      <c r="G3" s="158"/>
      <c r="H3" s="159"/>
    </row>
    <row r="4" spans="1:8" x14ac:dyDescent="0.15">
      <c r="A4" s="160"/>
      <c r="B4" s="161"/>
      <c r="C4" s="162"/>
      <c r="D4" s="163">
        <v>15282</v>
      </c>
      <c r="E4" s="164"/>
      <c r="F4" s="165">
        <v>48949</v>
      </c>
      <c r="G4" s="166"/>
      <c r="H4" s="167"/>
    </row>
    <row r="5" spans="1:8" x14ac:dyDescent="0.15">
      <c r="A5" s="148" t="s">
        <v>519</v>
      </c>
      <c r="B5" s="153"/>
      <c r="C5" s="154"/>
      <c r="D5" s="155">
        <v>20282</v>
      </c>
      <c r="E5" s="156"/>
      <c r="F5" s="157">
        <v>92632</v>
      </c>
      <c r="G5" s="158"/>
      <c r="H5" s="159"/>
    </row>
    <row r="6" spans="1:8" x14ac:dyDescent="0.15">
      <c r="A6" s="160"/>
      <c r="B6" s="161"/>
      <c r="C6" s="162"/>
      <c r="D6" s="163">
        <v>10493</v>
      </c>
      <c r="E6" s="164"/>
      <c r="F6" s="165">
        <v>47978</v>
      </c>
      <c r="G6" s="166"/>
      <c r="H6" s="167"/>
    </row>
    <row r="7" spans="1:8" x14ac:dyDescent="0.15">
      <c r="A7" s="148" t="s">
        <v>520</v>
      </c>
      <c r="B7" s="153"/>
      <c r="C7" s="154"/>
      <c r="D7" s="155">
        <v>8725</v>
      </c>
      <c r="E7" s="156"/>
      <c r="F7" s="157">
        <v>71279</v>
      </c>
      <c r="G7" s="158"/>
      <c r="H7" s="159"/>
    </row>
    <row r="8" spans="1:8" x14ac:dyDescent="0.15">
      <c r="A8" s="160"/>
      <c r="B8" s="161"/>
      <c r="C8" s="162"/>
      <c r="D8" s="163">
        <v>7625</v>
      </c>
      <c r="E8" s="164"/>
      <c r="F8" s="165">
        <v>36731</v>
      </c>
      <c r="G8" s="166"/>
      <c r="H8" s="167"/>
    </row>
    <row r="9" spans="1:8" x14ac:dyDescent="0.15">
      <c r="A9" s="148" t="s">
        <v>521</v>
      </c>
      <c r="B9" s="153"/>
      <c r="C9" s="154"/>
      <c r="D9" s="155">
        <v>7913</v>
      </c>
      <c r="E9" s="156"/>
      <c r="F9" s="157">
        <v>74994</v>
      </c>
      <c r="G9" s="158"/>
      <c r="H9" s="159"/>
    </row>
    <row r="10" spans="1:8" x14ac:dyDescent="0.15">
      <c r="A10" s="160"/>
      <c r="B10" s="161"/>
      <c r="C10" s="162"/>
      <c r="D10" s="163">
        <v>5832</v>
      </c>
      <c r="E10" s="164"/>
      <c r="F10" s="165">
        <v>36188</v>
      </c>
      <c r="G10" s="166"/>
      <c r="H10" s="167"/>
    </row>
    <row r="11" spans="1:8" x14ac:dyDescent="0.15">
      <c r="A11" s="148" t="s">
        <v>522</v>
      </c>
      <c r="B11" s="153"/>
      <c r="C11" s="154"/>
      <c r="D11" s="155">
        <v>6592</v>
      </c>
      <c r="E11" s="156"/>
      <c r="F11" s="157">
        <v>71849</v>
      </c>
      <c r="G11" s="158"/>
      <c r="H11" s="159"/>
    </row>
    <row r="12" spans="1:8" x14ac:dyDescent="0.15">
      <c r="A12" s="160"/>
      <c r="B12" s="161"/>
      <c r="C12" s="168"/>
      <c r="D12" s="163">
        <v>5864</v>
      </c>
      <c r="E12" s="164"/>
      <c r="F12" s="165">
        <v>36144</v>
      </c>
      <c r="G12" s="166"/>
      <c r="H12" s="167"/>
    </row>
    <row r="13" spans="1:8" x14ac:dyDescent="0.15">
      <c r="A13" s="148"/>
      <c r="B13" s="153"/>
      <c r="C13" s="169"/>
      <c r="D13" s="170">
        <v>14554</v>
      </c>
      <c r="E13" s="171"/>
      <c r="F13" s="172">
        <v>80967</v>
      </c>
      <c r="G13" s="173"/>
      <c r="H13" s="159"/>
    </row>
    <row r="14" spans="1:8" x14ac:dyDescent="0.15">
      <c r="A14" s="160"/>
      <c r="B14" s="161"/>
      <c r="C14" s="162"/>
      <c r="D14" s="163">
        <v>9019</v>
      </c>
      <c r="E14" s="164"/>
      <c r="F14" s="165">
        <v>41198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4.76</v>
      </c>
      <c r="C19" s="174">
        <f>ROUND(VALUE(SUBSTITUTE(実質収支比率等に係る経年分析!G$48,"▲","-")),2)</f>
        <v>6.1</v>
      </c>
      <c r="D19" s="174">
        <f>ROUND(VALUE(SUBSTITUTE(実質収支比率等に係る経年分析!H$48,"▲","-")),2)</f>
        <v>8.2899999999999991</v>
      </c>
      <c r="E19" s="174">
        <f>ROUND(VALUE(SUBSTITUTE(実質収支比率等に係る経年分析!I$48,"▲","-")),2)</f>
        <v>8.01</v>
      </c>
      <c r="F19" s="174">
        <f>ROUND(VALUE(SUBSTITUTE(実質収支比率等に係る経年分析!J$48,"▲","-")),2)</f>
        <v>8.15</v>
      </c>
    </row>
    <row r="20" spans="1:11" x14ac:dyDescent="0.15">
      <c r="A20" s="174" t="s">
        <v>53</v>
      </c>
      <c r="B20" s="174">
        <f>ROUND(VALUE(SUBSTITUTE(実質収支比率等に係る経年分析!F$47,"▲","-")),2)</f>
        <v>11.27</v>
      </c>
      <c r="C20" s="174">
        <f>ROUND(VALUE(SUBSTITUTE(実質収支比率等に係る経年分析!G$47,"▲","-")),2)</f>
        <v>10.85</v>
      </c>
      <c r="D20" s="174">
        <f>ROUND(VALUE(SUBSTITUTE(実質収支比率等に係る経年分析!H$47,"▲","-")),2)</f>
        <v>13.58</v>
      </c>
      <c r="E20" s="174">
        <f>ROUND(VALUE(SUBSTITUTE(実質収支比率等に係る経年分析!I$47,"▲","-")),2)</f>
        <v>14.67</v>
      </c>
      <c r="F20" s="174">
        <f>ROUND(VALUE(SUBSTITUTE(実質収支比率等に係る経年分析!J$47,"▲","-")),2)</f>
        <v>15.22</v>
      </c>
    </row>
    <row r="21" spans="1:11" x14ac:dyDescent="0.15">
      <c r="A21" s="174" t="s">
        <v>54</v>
      </c>
      <c r="B21" s="174">
        <f>IF(ISNUMBER(VALUE(SUBSTITUTE(実質収支比率等に係る経年分析!F$49,"▲","-"))),ROUND(VALUE(SUBSTITUTE(実質収支比率等に係る経年分析!F$49,"▲","-")),2),NA())</f>
        <v>-7.35</v>
      </c>
      <c r="C21" s="174">
        <f>IF(ISNUMBER(VALUE(SUBSTITUTE(実質収支比率等に係る経年分析!G$49,"▲","-"))),ROUND(VALUE(SUBSTITUTE(実質収支比率等に係る経年分析!G$49,"▲","-")),2),NA())</f>
        <v>-0.92</v>
      </c>
      <c r="D21" s="174">
        <f>IF(ISNUMBER(VALUE(SUBSTITUTE(実質収支比率等に係る経年分析!H$49,"▲","-"))),ROUND(VALUE(SUBSTITUTE(実質収支比率等に係る経年分析!H$49,"▲","-")),2),NA())</f>
        <v>2.5099999999999998</v>
      </c>
      <c r="E21" s="174">
        <f>IF(ISNUMBER(VALUE(SUBSTITUTE(実質収支比率等に係る経年分析!I$49,"▲","-"))),ROUND(VALUE(SUBSTITUTE(実質収支比率等に係る経年分析!I$49,"▲","-")),2),NA())</f>
        <v>-3.63</v>
      </c>
      <c r="F21" s="174">
        <f>IF(ISNUMBER(VALUE(SUBSTITUTE(実質収支比率等に係る経年分析!J$49,"▲","-"))),ROUND(VALUE(SUBSTITUTE(実質収支比率等に係る経年分析!J$49,"▲","-")),2),NA())</f>
        <v>-3.13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0.46</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2.4500000000000002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2.52</v>
      </c>
    </row>
    <row r="34" spans="1:16" x14ac:dyDescent="0.15">
      <c r="A34" s="175" t="str">
        <f>IF(連結実質赤字比率に係る赤字・黒字の構成分析!C$36="",NA(),連結実質赤字比率に係る赤字・黒字の構成分析!C$36)</f>
        <v>ガス事業会計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4.2300000000000004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3.19</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1165</v>
      </c>
      <c r="E42" s="176"/>
      <c r="F42" s="176"/>
      <c r="G42" s="176">
        <f>'実質公債費比率（分子）の構造'!L$52</f>
        <v>1157</v>
      </c>
      <c r="H42" s="176"/>
      <c r="I42" s="176"/>
      <c r="J42" s="176">
        <f>'実質公債費比率（分子）の構造'!M$52</f>
        <v>1170</v>
      </c>
      <c r="K42" s="176"/>
      <c r="L42" s="176"/>
      <c r="M42" s="176">
        <f>'実質公債費比率（分子）の構造'!N$52</f>
        <v>1155</v>
      </c>
      <c r="N42" s="176"/>
      <c r="O42" s="176"/>
      <c r="P42" s="176">
        <f>'実質公債費比率（分子）の構造'!O$52</f>
        <v>1098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v>
      </c>
      <c r="C44" s="176"/>
      <c r="D44" s="176"/>
      <c r="E44" s="176">
        <f>'実質公債費比率（分子）の構造'!L$50</f>
        <v>4</v>
      </c>
      <c r="F44" s="176"/>
      <c r="G44" s="176"/>
      <c r="H44" s="176">
        <f>'実質公債費比率（分子）の構造'!M$50</f>
        <v>3</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66</v>
      </c>
      <c r="C45" s="176"/>
      <c r="D45" s="176"/>
      <c r="E45" s="176">
        <f>'実質公債費比率（分子）の構造'!L$49</f>
        <v>83</v>
      </c>
      <c r="F45" s="176"/>
      <c r="G45" s="176"/>
      <c r="H45" s="176">
        <f>'実質公債費比率（分子）の構造'!M$49</f>
        <v>79</v>
      </c>
      <c r="I45" s="176"/>
      <c r="J45" s="176"/>
      <c r="K45" s="176">
        <f>'実質公債費比率（分子）の構造'!N$49</f>
        <v>84</v>
      </c>
      <c r="L45" s="176"/>
      <c r="M45" s="176"/>
      <c r="N45" s="176">
        <f>'実質公債費比率（分子）の構造'!O$49</f>
        <v>77</v>
      </c>
      <c r="O45" s="176"/>
      <c r="P45" s="176"/>
    </row>
    <row r="46" spans="1:16" x14ac:dyDescent="0.15">
      <c r="A46" s="176" t="s">
        <v>64</v>
      </c>
      <c r="B46" s="176">
        <f>'実質公債費比率（分子）の構造'!K$48</f>
        <v>531</v>
      </c>
      <c r="C46" s="176"/>
      <c r="D46" s="176"/>
      <c r="E46" s="176">
        <f>'実質公債費比率（分子）の構造'!L$48</f>
        <v>465</v>
      </c>
      <c r="F46" s="176"/>
      <c r="G46" s="176"/>
      <c r="H46" s="176">
        <f>'実質公債費比率（分子）の構造'!M$48</f>
        <v>397</v>
      </c>
      <c r="I46" s="176"/>
      <c r="J46" s="176"/>
      <c r="K46" s="176">
        <f>'実質公債費比率（分子）の構造'!N$48</f>
        <v>361</v>
      </c>
      <c r="L46" s="176"/>
      <c r="M46" s="176"/>
      <c r="N46" s="176">
        <f>'実質公債費比率（分子）の構造'!O$48</f>
        <v>346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1339</v>
      </c>
      <c r="C49" s="176"/>
      <c r="D49" s="176"/>
      <c r="E49" s="176">
        <f>'実質公債費比率（分子）の構造'!L$45</f>
        <v>1418</v>
      </c>
      <c r="F49" s="176"/>
      <c r="G49" s="176"/>
      <c r="H49" s="176">
        <f>'実質公債費比率（分子）の構造'!M$45</f>
        <v>1500</v>
      </c>
      <c r="I49" s="176"/>
      <c r="J49" s="176"/>
      <c r="K49" s="176">
        <f>'実質公債費比率（分子）の構造'!N$45</f>
        <v>1618</v>
      </c>
      <c r="L49" s="176"/>
      <c r="M49" s="176"/>
      <c r="N49" s="176">
        <f>'実質公債費比率（分子）の構造'!O$45</f>
        <v>1595</v>
      </c>
      <c r="O49" s="176"/>
      <c r="P49" s="176"/>
    </row>
    <row r="50" spans="1:16" x14ac:dyDescent="0.15">
      <c r="A50" s="176" t="s">
        <v>67</v>
      </c>
      <c r="B50" s="176" t="e">
        <f>NA()</f>
        <v>#N/A</v>
      </c>
      <c r="C50" s="176">
        <f>IF(ISNUMBER('実質公債費比率（分子）の構造'!K$53),'実質公債費比率（分子）の構造'!K$53,NA())</f>
        <v>777</v>
      </c>
      <c r="D50" s="176" t="e">
        <f>NA()</f>
        <v>#N/A</v>
      </c>
      <c r="E50" s="176" t="e">
        <f>NA()</f>
        <v>#N/A</v>
      </c>
      <c r="F50" s="176">
        <f>IF(ISNUMBER('実質公債費比率（分子）の構造'!L$53),'実質公債費比率（分子）の構造'!L$53,NA())</f>
        <v>813</v>
      </c>
      <c r="G50" s="176" t="e">
        <f>NA()</f>
        <v>#N/A</v>
      </c>
      <c r="H50" s="176" t="e">
        <f>NA()</f>
        <v>#N/A</v>
      </c>
      <c r="I50" s="176">
        <f>IF(ISNUMBER('実質公債費比率（分子）の構造'!M$53),'実質公債費比率（分子）の構造'!M$53,NA())</f>
        <v>809</v>
      </c>
      <c r="J50" s="176" t="e">
        <f>NA()</f>
        <v>#N/A</v>
      </c>
      <c r="K50" s="176" t="e">
        <f>NA()</f>
        <v>#N/A</v>
      </c>
      <c r="L50" s="176">
        <f>IF(ISNUMBER('実質公債費比率（分子）の構造'!N$53),'実質公債費比率（分子）の構造'!N$53,NA())</f>
        <v>909</v>
      </c>
      <c r="M50" s="176" t="e">
        <f>NA()</f>
        <v>#N/A</v>
      </c>
      <c r="N50" s="176" t="e">
        <f>NA()</f>
        <v>#N/A</v>
      </c>
      <c r="O50" s="176">
        <f>IF(ISNUMBER('実質公債費比率（分子）の構造'!O$53),'実質公債費比率（分子）の構造'!O$53,NA())</f>
        <v>921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14516</v>
      </c>
      <c r="E56" s="175"/>
      <c r="F56" s="175"/>
      <c r="G56" s="175">
        <f>'将来負担比率（分子）の構造'!J$52</f>
        <v>14072</v>
      </c>
      <c r="H56" s="175"/>
      <c r="I56" s="175"/>
      <c r="J56" s="175">
        <f>'将来負担比率（分子）の構造'!K$52</f>
        <v>13558</v>
      </c>
      <c r="K56" s="175"/>
      <c r="L56" s="175"/>
      <c r="M56" s="175">
        <f>'将来負担比率（分子）の構造'!L$52</f>
        <v>12702</v>
      </c>
      <c r="N56" s="175"/>
      <c r="O56" s="175"/>
      <c r="P56" s="175">
        <f>'将来負担比率（分子）の構造'!M$52</f>
        <v>11820</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3529</v>
      </c>
      <c r="E58" s="175"/>
      <c r="F58" s="175"/>
      <c r="G58" s="175">
        <f>'将来負担比率（分子）の構造'!J$50</f>
        <v>3429</v>
      </c>
      <c r="H58" s="175"/>
      <c r="I58" s="175"/>
      <c r="J58" s="175">
        <f>'将来負担比率（分子）の構造'!K$50</f>
        <v>4080</v>
      </c>
      <c r="K58" s="175"/>
      <c r="L58" s="175"/>
      <c r="M58" s="175">
        <f>'将来負担比率（分子）の構造'!L$50</f>
        <v>4489</v>
      </c>
      <c r="N58" s="175"/>
      <c r="O58" s="175"/>
      <c r="P58" s="175">
        <f>'将来負担比率（分子）の構造'!M$50</f>
        <v>4597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2428</v>
      </c>
      <c r="C62" s="175"/>
      <c r="D62" s="175"/>
      <c r="E62" s="175">
        <f>'将来負担比率（分子）の構造'!J$45</f>
        <v>2523</v>
      </c>
      <c r="F62" s="175"/>
      <c r="G62" s="175"/>
      <c r="H62" s="175">
        <f>'将来負担比率（分子）の構造'!K$45</f>
        <v>2590</v>
      </c>
      <c r="I62" s="175"/>
      <c r="J62" s="175"/>
      <c r="K62" s="175">
        <f>'将来負担比率（分子）の構造'!L$45</f>
        <v>2713</v>
      </c>
      <c r="L62" s="175"/>
      <c r="M62" s="175"/>
      <c r="N62" s="175">
        <f>'将来負担比率（分子）の構造'!M$45</f>
        <v>2749</v>
      </c>
      <c r="O62" s="175"/>
      <c r="P62" s="175"/>
    </row>
    <row r="63" spans="1:16" x14ac:dyDescent="0.15">
      <c r="A63" s="175" t="s">
        <v>34</v>
      </c>
      <c r="B63" s="175">
        <f>'将来負担比率（分子）の構造'!I$44</f>
        <v>674</v>
      </c>
      <c r="C63" s="175"/>
      <c r="D63" s="175"/>
      <c r="E63" s="175">
        <f>'将来負担比率（分子）の構造'!J$44</f>
        <v>619</v>
      </c>
      <c r="F63" s="175"/>
      <c r="G63" s="175"/>
      <c r="H63" s="175">
        <f>'将来負担比率（分子）の構造'!K$44</f>
        <v>697</v>
      </c>
      <c r="I63" s="175"/>
      <c r="J63" s="175"/>
      <c r="K63" s="175">
        <f>'将来負担比率（分子）の構造'!L$44</f>
        <v>681</v>
      </c>
      <c r="L63" s="175"/>
      <c r="M63" s="175"/>
      <c r="N63" s="175">
        <f>'将来負担比率（分子）の構造'!M$44</f>
        <v>634</v>
      </c>
      <c r="O63" s="175"/>
      <c r="P63" s="175"/>
    </row>
    <row r="64" spans="1:16" x14ac:dyDescent="0.15">
      <c r="A64" s="175" t="s">
        <v>33</v>
      </c>
      <c r="B64" s="175">
        <f>'将来負担比率（分子）の構造'!I$43</f>
        <v>5693</v>
      </c>
      <c r="C64" s="175"/>
      <c r="D64" s="175"/>
      <c r="E64" s="175">
        <f>'将来負担比率（分子）の構造'!J$43</f>
        <v>5236</v>
      </c>
      <c r="F64" s="175"/>
      <c r="G64" s="175"/>
      <c r="H64" s="175">
        <f>'将来負担比率（分子）の構造'!K$43</f>
        <v>4458</v>
      </c>
      <c r="I64" s="175"/>
      <c r="J64" s="175"/>
      <c r="K64" s="175">
        <f>'将来負担比率（分子）の構造'!L$43</f>
        <v>3677</v>
      </c>
      <c r="L64" s="175"/>
      <c r="M64" s="175"/>
      <c r="N64" s="175">
        <f>'将来負担比率（分子）の構造'!M$43</f>
        <v>3072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16603</v>
      </c>
      <c r="C66" s="175"/>
      <c r="D66" s="175"/>
      <c r="E66" s="175">
        <f>'将来負担比率（分子）の構造'!J$41</f>
        <v>16189</v>
      </c>
      <c r="F66" s="175"/>
      <c r="G66" s="175"/>
      <c r="H66" s="175">
        <f>'将来負担比率（分子）の構造'!K$41</f>
        <v>15616</v>
      </c>
      <c r="I66" s="175"/>
      <c r="J66" s="175"/>
      <c r="K66" s="175">
        <f>'将来負担比率（分子）の構造'!L$41</f>
        <v>14346</v>
      </c>
      <c r="L66" s="175"/>
      <c r="M66" s="175"/>
      <c r="N66" s="175">
        <f>'将来負担比率（分子）の構造'!M$41</f>
        <v>13055</v>
      </c>
      <c r="O66" s="175"/>
      <c r="P66" s="175"/>
    </row>
    <row r="67" spans="1:16" x14ac:dyDescent="0.15">
      <c r="A67" s="175" t="s">
        <v>71</v>
      </c>
      <c r="B67" s="175" t="e">
        <f>NA()</f>
        <v>#N/A</v>
      </c>
      <c r="C67" s="175">
        <f>IF(ISNUMBER('将来負担比率（分子）の構造'!I$53), IF('将来負担比率（分子）の構造'!I$53 &lt; 0, 0, '将来負担比率（分子）の構造'!I$53), NA())</f>
        <v>7353</v>
      </c>
      <c r="D67" s="175" t="e">
        <f>NA()</f>
        <v>#N/A</v>
      </c>
      <c r="E67" s="175" t="e">
        <f>NA()</f>
        <v>#N/A</v>
      </c>
      <c r="F67" s="175">
        <f>IF(ISNUMBER('将来負担比率（分子）の構造'!J$53), IF('将来負担比率（分子）の構造'!J$53 &lt; 0, 0, '将来負担比率（分子）の構造'!J$53), NA())</f>
        <v>7067</v>
      </c>
      <c r="G67" s="175" t="e">
        <f>NA()</f>
        <v>#N/A</v>
      </c>
      <c r="H67" s="175" t="e">
        <f>NA()</f>
        <v>#N/A</v>
      </c>
      <c r="I67" s="175">
        <f>IF(ISNUMBER('将来負担比率（分子）の構造'!K$53), IF('将来負担比率（分子）の構造'!K$53 &lt; 0, 0, '将来負担比率（分子）の構造'!K$53), NA())</f>
        <v>5723</v>
      </c>
      <c r="J67" s="175" t="e">
        <f>NA()</f>
        <v>#N/A</v>
      </c>
      <c r="K67" s="175" t="e">
        <f>NA()</f>
        <v>#N/A</v>
      </c>
      <c r="L67" s="175">
        <f>IF(ISNUMBER('将来負担比率（分子）の構造'!L$53), IF('将来負担比率（分子）の構造'!L$53 &lt; 0, 0, '将来負担比率（分子）の構造'!L$53), NA())</f>
        <v>4225</v>
      </c>
      <c r="M67" s="175" t="e">
        <f>NA()</f>
        <v>#N/A</v>
      </c>
      <c r="N67" s="175" t="e">
        <f>NA()</f>
        <v>#N/A</v>
      </c>
      <c r="O67" s="175">
        <f>IF(ISNUMBER('将来負担比率（分子）の構造'!M$53), IF('将来負担比率（分子）の構造'!M$53 &lt; 0, 0, '将来負担比率（分子）の構造'!M$53), NA())</f>
        <v>3093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1445</v>
      </c>
      <c r="C72" s="179">
        <f>基金残高に係る経年分析!G55</f>
        <v>1538</v>
      </c>
      <c r="D72" s="179">
        <f>基金残高に係る経年分析!H55</f>
        <v>1606</v>
      </c>
    </row>
    <row r="73" spans="1:16" x14ac:dyDescent="0.15">
      <c r="A73" s="178" t="s">
        <v>74</v>
      </c>
      <c r="B73" s="179">
        <f>基金残高に係る経年分析!F56</f>
        <v>454</v>
      </c>
      <c r="C73" s="179">
        <f>基金残高に係る経年分析!G56</f>
        <v>700</v>
      </c>
      <c r="D73" s="179">
        <f>基金残高に係る経年分析!H56</f>
        <v>700</v>
      </c>
    </row>
    <row r="74" spans="1:16" x14ac:dyDescent="0.15">
      <c r="A74" s="178" t="s">
        <v>75</v>
      </c>
      <c r="B74" s="179">
        <f>基金残高に係る経年分析!F57</f>
        <v>1460</v>
      </c>
      <c r="C74" s="179">
        <f>基金残高に係る経年分析!G57</f>
        <v>1426</v>
      </c>
      <c r="D74" s="179">
        <f>基金残高に係る経年分析!H57</f>
        <v>1360</v>
      </c>
    </row>
  </sheetData>
  <sheetProtection algorithmName="SHA-512" hashValue="vS14zuyJrVoS5sS4uFEgGX0pj8YKXF6exKP53ZajU6vpVTu7O0oJuueSYNZFCyYJ4IrozpJzYUpl7PlUkPGNjw==" saltValue="Mj3k/o/SQH6INKw8mxkD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2025-03-17T07:45:32Z</cp:lastPrinted>
  <dcterms:created xsi:type="dcterms:W3CDTF">2025-02-19T01:42:46Z</dcterms:created>
  <dcterms:modified xsi:type="dcterms:W3CDTF">2025-03-17T07:45:38Z</dcterms:modified>
  <cp:category/>
</cp:coreProperties>
</file>