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40　神崎町\"/>
    </mc:Choice>
  </mc:AlternateContent>
  <xr:revisionPtr revIDLastSave="0" documentId="8_{D74B2A6D-FD07-4769-8A2F-D810BD28BDAE}" xr6:coauthVersionLast="47" xr6:coauthVersionMax="47" xr10:uidLastSave="{00000000-0000-0000-0000-000000000000}"/>
  <bookViews>
    <workbookView xWindow="-108" yWindow="-108" windowWidth="23256" windowHeight="12456" tabRatio="9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<sst xmlns="http://schemas.openxmlformats.org/spreadsheetml/2006/main" count="1146" uniqueCount="559">
  <si>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</si>
  <si>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</si>
  <si>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</si>
  <si>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</si>
  <si>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</si>
  <si>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</si>
  <si>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</si>
  <si>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</si>
  <si>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</si>
  <si>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</si>
  <si>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</si>
  <si>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</si>
  <si>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</si>
  <si>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</si>
  <si>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</si>
  <si>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</si>
  <si>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</si>
  <si>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</si>
  <si>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</si>
  <si>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</si>
  <si>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</si>
  <si>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</si>
  <si>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</si>
  <si>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</si>
  <si>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</si>
  <si>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</si>
  <si>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</si>
  <si>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</si>
  <si>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</si>
  <si>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</si>
  <si>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</si>
  <si>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</si>
  <si>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</si>
  <si>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</si>
  <si>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</si>
  <si>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</si>
  <si>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</si>
  <si>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</si>
  <si>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</si>
  <si>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</si>
  <si>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</si>
  <si>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</si>
  <si>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</si>
  <si>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</si>
  <si>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</si>
  <si>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</si>
  <si>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</si>
  <si>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</si>
  <si>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</si>
  <si>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</si>
  <si>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</si>
  <si>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</si>
  <si>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</si>
  <si>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</si>
  <si>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</si>
  <si>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</si>
  <si>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</si>
  <si>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</si>
  <si>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</si>
  <si>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</si>
  <si>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</si>
  <si>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</si>
  <si>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</si>
  <si>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</si>
  <si>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</si>
  <si>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</si>
  <si>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</si>
  <si>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</si>
  <si>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</si>
  <si>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</si>
  <si>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</si>
  <si>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</si>
  <si>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</si>
  <si>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</si>
  <si>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</si>
  <si>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</si>
  <si>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</si>
  <si>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</si>
  <si>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</si>
  <si>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</si>
  <si>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</si>
  <si>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</si>
  <si>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</si>
  <si>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</si>
  <si>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</si>
  <si>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</si>
  <si>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</si>
  <si>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</si>
  <si>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</si>
  <si>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</si>
  <si>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</si>
  <si>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</si>
  <si>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</si>
  <si>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</si>
  <si>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</si>
  <si>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</si>
  <si>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</si>
  <si>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</si>
  <si>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</si>
  <si>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</si>
  <si>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</si>
  <si>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</si>
  <si>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</si>
  <si>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</si>
  <si>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</si>
  <si>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</si>
  <si>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</si>
  <si>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</si>
  <si>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</si>
  <si>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</si>
  <si>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</si>
  <si>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</si>
  <si>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</si>
  <si>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</si>
  <si>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</si>
  <si>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</si>
  <si>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</si>
  <si>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</si>
  <si>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</si>
  <si>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</si>
  <si>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</si>
  <si>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</si>
  <si>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</si>
  <si>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</si>
  <si>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</si>
  <si>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</si>
  <si>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</si>
  <si>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</si>
  <si>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</si>
  <si>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</si>
  <si>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</si>
  <si>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</si>
  <si>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</si>
  <si>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</si>
  <si>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</si>
  <si>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</si>
  <si>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</si>
  <si>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</si>
  <si>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</si>
  <si>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</si>
  <si>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</si>
  <si>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</si>
  <si>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</si>
  <si>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</si>
  <si>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</si>
  <si>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</si>
  <si>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</si>
  <si>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</si>
  <si>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</si>
  <si>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</si>
  <si>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</si>
  <si>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</si>
  <si>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</si>
  <si>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</si>
  <si>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</si>
  <si>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</si>
  <si>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</si>
  <si>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</si>
  <si>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</si>
  <si>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</si>
  <si>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</si>
  <si>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</si>
  <si>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</si>
  <si>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</si>
  <si>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</si>
  <si>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</si>
  <si>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</si>
  <si>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</si>
  <si>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</si>
  <si>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</si>
  <si>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</si>
  <si>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</si>
  <si>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</si>
  <si>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</si>
  <si>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</si>
  <si>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</si>
  <si>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</si>
  <si>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</si>
  <si>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</si>
  <si>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</si>
  <si>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</si>
  <si>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</si>
  <si>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</si>
  <si>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</si>
  <si>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</si>
  <si>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</si>
  <si>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</si>
  <si>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</si>
  <si>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</si>
  <si>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</si>
  <si>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</si>
  <si>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</si>
  <si>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</si>
  <si>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</si>
  <si>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</si>
  <si>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</si>
  <si>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</si>
  <si>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</si>
  <si>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</si>
  <si>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</si>
  <si>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</si>
  <si>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</si>
  <si>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</si>
  <si>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千葉県神崎町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</si>
  <si>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</si>
  <si>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</si>
  <si>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</si>
  <si>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</si>
  <si>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</si>
  <si>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</si>
  <si>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</si>
  <si>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</si>
  <si>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</si>
  <si>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</si>
  <si>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</si>
  <si>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</si>
  <si>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</si>
  <si>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</si>
  <si>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</si>
  <si>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</si>
  <si>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</si>
  <si>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</si>
  <si>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</si>
  <si>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</si>
  <si>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</si>
  <si>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</si>
  <si>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</si>
  <si>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</si>
  <si>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</si>
  <si>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</si>
  <si>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</si>
  <si>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</si>
  <si>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</si>
  <si>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</si>
  <si>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</si>
  <si>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</si>
  <si>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</si>
  <si>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</si>
  <si>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</si>
  <si>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</si>
  <si>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</si>
  <si>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</si>
  <si>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</si>
  <si>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</si>
  <si>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</si>
  <si>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</si>
  <si>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</si>
  <si>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</si>
  <si>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</si>
  <si>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</si>
  <si>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</si>
  <si>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</si>
  <si>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</si>
  <si>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</si>
  <si>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</si>
  <si>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</si>
  <si>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</si>
  <si>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</si>
  <si>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</si>
  <si>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</si>
  <si>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</si>
  <si>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</si>
  <si>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</si>
  <si>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</si>
  <si>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</si>
  <si>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</si>
  <si>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</si>
  <si>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</si>
  <si>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</si>
  <si>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</si>
  <si>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</si>
  <si>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</si>
  <si>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</si>
  <si>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</si>
  <si>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</si>
  <si>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</si>
  <si>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</si>
  <si>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</si>
  <si>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</si>
  <si>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</si>
  <si>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</si>
  <si>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</si>
  <si>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</si>
  <si>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</si>
  <si>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</si>
  <si>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</si>
  <si>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</si>
  <si>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</si>
  <si>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</si>
  <si>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</si>
  <si>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</si>
  <si>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</si>
  <si>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</si>
  <si>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</si>
  <si>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</si>
  <si>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</si>
  <si>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</si>
  <si>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</si>
  <si>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</si>
  <si>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</si>
  <si>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</si>
  <si>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</si>
  <si>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</si>
  <si>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</si>
  <si>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</si>
  <si>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</si>
  <si>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</si>
  <si>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</si>
  <si>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</si>
  <si>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</si>
  <si>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</si>
  <si>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</si>
  <si>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</si>
  <si>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</si>
  <si>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</si>
  <si>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</si>
  <si>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</si>
  <si>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</si>
  <si>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</si>
  <si>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</si>
  <si>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</si>
  <si>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</si>
  <si>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</si>
  <si>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</si>
  <si>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</si>
  <si>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</si>
  <si>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</si>
  <si>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</si>
  <si>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</si>
  <si>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</si>
  <si>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</si>
  <si>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</si>
  <si>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</si>
  <si>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</si>
  <si>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</si>
  <si>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</si>
  <si>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</si>
  <si>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</si>
  <si>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</si>
  <si>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</si>
  <si>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</si>
  <si>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</si>
  <si>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</si>
  <si>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</si>
  <si>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</si>
  <si>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</si>
  <si>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</si>
  <si>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</si>
  <si>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</si>
  <si>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</si>
  <si>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</si>
  <si>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</si>
  <si>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</si>
  <si>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</si>
  <si>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千葉県神崎町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</si>
  <si>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</si>
  <si>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</si>
  <si>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</si>
  <si>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</si>
  <si>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</si>
  <si>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</si>
  <si>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</si>
  <si>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</si>
  <si>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</si>
  <si>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</si>
  <si>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</si>
  <si>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</si>
  <si>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</si>
  <si>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</si>
  <si>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</si>
  <si>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</si>
  <si>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</si>
  <si>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</si>
  <si>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</si>
  <si>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</si>
  <si>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</si>
  <si>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</si>
  <si>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</si>
  <si>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</si>
  <si>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</si>
  <si>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</si>
  <si>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</si>
  <si>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</si>
  <si>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</si>
  <si>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</si>
  <si>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</si>
  <si>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</si>
  <si>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</si>
  <si>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</si>
  <si>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</si>
  <si>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</si>
  <si>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</si>
  <si>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</si>
  <si>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</si>
  <si>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</si>
  <si>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</si>
  <si>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</si>
  <si>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</si>
  <si>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</si>
  <si>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</si>
  <si>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</si>
  <si>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</si>
  <si>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</si>
  <si>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</si>
  <si>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</si>
  <si>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</si>
  <si>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</si>
  <si>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</si>
  <si>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</si>
  <si>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</si>
  <si>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</si>
  <si>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</si>
  <si>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</si>
  <si>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</si>
  <si>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</si>
  <si>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</si>
  <si>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</si>
  <si>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</si>
  <si>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</si>
  <si>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</si>
  <si>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</si>
  <si>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</si>
  <si>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</si>
  <si>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</si>
  <si>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</si>
  <si>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</si>
  <si>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</si>
  <si>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</si>
  <si>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</si>
  <si>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</si>
  <si>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</si>
  <si>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</si>
  <si>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</si>
  <si>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</si>
  <si>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</si>
  <si>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</si>
  <si>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</si>
  <si>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</si>
  <si>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</si>
  <si>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</si>
  <si>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</si>
  <si>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</si>
  <si>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</si>
  <si>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</si>
  <si>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</si>
  <si>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</si>
  <si>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</si>
  <si>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</si>
  <si>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</si>
  <si>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</si>
  <si>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</si>
  <si>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</si>
  <si>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</si>
  <si>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</si>
  <si>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</si>
  <si>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</si>
  <si>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</si>
  <si>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</si>
  <si>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</si>
  <si>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</si>
  <si>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</si>
  <si>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</si>
  <si>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</si>
  <si>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</si>
  <si>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</si>
  <si>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</si>
  <si>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</si>
  <si>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</si>
  <si>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</si>
  <si>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</si>
  <si>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</si>
  <si>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</si>
  <si>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</si>
  <si>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</si>
  <si>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</si>
  <si>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</si>
  <si>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</si>
  <si>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</si>
  <si>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</si>
  <si>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</si>
  <si>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</si>
  <si>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</si>
  <si>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</si>
  <si>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</si>
  <si>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</si>
  <si>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</si>
  <si>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</si>
  <si>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</si>
  <si>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</si>
  <si>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</si>
  <si>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</si>
  <si>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</si>
  <si>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</si>
  <si>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</si>
  <si>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</si>
  <si>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</si>
  <si>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</si>
  <si>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</si>
  <si>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</si>
  <si>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</si>
  <si>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</si>
  <si>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</si>
  <si>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</si>
  <si>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</si>
  <si>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</si>
  <si>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</si>
  <si>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</si>
  <si>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</si>
  <si>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</si>
  <si>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</si>
  <si>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</si>
  <si>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</si>
  <si>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</si>
  <si>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</si>
  <si>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</si>
  <si>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</si>
  <si>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</si>
  <si>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</si>
  <si>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</si>
  <si>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</si>
  <si>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</si>
  <si>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</si>
  <si>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</si>
  <si>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</si>
  <si>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</si>
  <si>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</si>
  <si>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</si>
  <si>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</si>
  <si>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6.85</t>
  </si>
  <si>
    <t>▲ 6.72</t>
  </si>
  <si>
    <t>▲ 5.09</t>
  </si>
  <si>
    <t>水道事業会計</t>
  </si>
  <si>
    <t>一般会計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</si>
  <si>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</si>
  <si>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</si>
  <si>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</si>
  <si>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</si>
  <si>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</si>
  <si>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</si>
  <si>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</si>
  <si>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</si>
  <si>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</si>
  <si>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</si>
  <si>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</si>
  <si>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</si>
  <si>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</si>
  <si>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</si>
  <si>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</si>
  <si>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</si>
  <si>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</si>
  <si>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発酵の里</t>
    <phoneticPr fontId="2"/>
  </si>
  <si>
    <t>-</t>
    <phoneticPr fontId="2"/>
  </si>
  <si>
    <t>-</t>
    <phoneticPr fontId="2"/>
  </si>
  <si>
    <t>-</t>
    <phoneticPr fontId="2"/>
  </si>
  <si>
    <t>公共施設整備基金</t>
    <phoneticPr fontId="2"/>
  </si>
  <si>
    <t>地域振興基金</t>
    <phoneticPr fontId="2"/>
  </si>
  <si>
    <t>まちづくり基金</t>
    <phoneticPr fontId="2"/>
  </si>
  <si>
    <t>自然と人とふれあいの緑基金</t>
    <phoneticPr fontId="2"/>
  </si>
  <si>
    <t>森林環境整備基金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</si>
</sst>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138402</c:v>
                </c:pt>
                <c:pt idx="3">
                  <c:v>146367</c:v>
                </c:pt>
                <c:pt idx="4">
                  <c:v>165181</c:v>
                </c:pt>
              </c:numCache>
            </c:numRef>
          </c:val>
          <c:smooth val="0"/>
          <c:extLst>
            <c:ext xmlns:c16="http://schemas.microsoft.com/office/drawing/2014/chart" uri="{C3380CC4-5D6E-409C-BE32-E72D297353CC}">
              <c16:uniqueId val="{00000000-1C4F-4AF7-9DFF-9E00356FFC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41564</c:v>
                </c:pt>
                <c:pt idx="1">
                  <c:v>56418</c:v>
                </c:pt>
                <c:pt idx="2">
                  <c:v>40588</c:v>
                </c:pt>
                <c:pt idx="3">
                  <c:v>32836</c:v>
                </c:pt>
                <c:pt idx="4">
                  <c:v>64772</c:v>
                </c:pt>
              </c:numCache>
            </c:numRef>
          </c:val>
          <c:smooth val="0"/>
          <c:extLst>
            <c:ext xmlns:c16="http://schemas.microsoft.com/office/drawing/2014/chart" uri="{C3380CC4-5D6E-409C-BE32-E72D297353CC}">
              <c16:uniqueId val="{00000001-1C4F-4AF7-9DFF-9E00356FFC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9.4600000000000009</c:v>
                </c:pt>
                <c:pt idx="1">
                  <c:v>9.89</c:v>
                </c:pt>
                <c:pt idx="2">
                  <c:v>11.37</c:v>
                </c:pt>
                <c:pt idx="3">
                  <c:v>10.52</c:v>
                </c:pt>
                <c:pt idx="4">
                  <c:v>8.82</c:v>
                </c:pt>
              </c:numCache>
            </c:numRef>
          </c:val>
          <c:extLst>
            <c:ext xmlns:c16="http://schemas.microsoft.com/office/drawing/2014/chart" uri="{C3380CC4-5D6E-409C-BE32-E72D297353CC}">
              <c16:uniqueId val="{00000000-30CD-4DBE-9D06-003BA26F76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64.989999999999995</c:v>
                </c:pt>
                <c:pt idx="1">
                  <c:v>52.54</c:v>
                </c:pt>
                <c:pt idx="2">
                  <c:v>53.41</c:v>
                </c:pt>
                <c:pt idx="3">
                  <c:v>60.95</c:v>
                </c:pt>
                <c:pt idx="4">
                  <c:v>56.36</c:v>
                </c:pt>
              </c:numCache>
            </c:numRef>
          </c:val>
          <c:extLst>
            <c:ext xmlns:c16="http://schemas.microsoft.com/office/drawing/2014/chart" uri="{C3380CC4-5D6E-409C-BE32-E72D297353CC}">
              <c16:uniqueId val="{00000001-30CD-4DBE-9D06-003BA26F76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-6.85</c:v>
                </c:pt>
                <c:pt idx="1">
                  <c:v>-6.72</c:v>
                </c:pt>
                <c:pt idx="2">
                  <c:v>6.79</c:v>
                </c:pt>
                <c:pt idx="3">
                  <c:v>4.68</c:v>
                </c:pt>
                <c:pt idx="4">
                  <c:v>-5.09</c:v>
                </c:pt>
              </c:numCache>
            </c:numRef>
          </c:val>
          <c:smooth val="0"/>
          <c:extLst>
            <c:ext xmlns:c16="http://schemas.microsoft.com/office/drawing/2014/chart" uri="{C3380CC4-5D6E-409C-BE32-E72D297353CC}">
              <c16:uniqueId val="{00000002-30CD-4DBE-9D06-003BA26F76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90-4C64-81BE-B1C6FDEE6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90-4C64-81BE-B1C6FDEE65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90-4C64-81BE-B1C6FDEE65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990-4C64-81BE-B1C6FDEE658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990-4C64-81BE-B1C6FDEE65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0.04</c:v>
                </c:pt>
                <c:pt idx="4">
                  <c:v>#N/A</c:v>
                </c:pt>
                <c:pt idx="5">
                  <c:v>0</c:v>
                </c:pt>
                <c:pt idx="6">
                  <c:v>#N/A</c:v>
                </c:pt>
                <c:pt idx="7">
                  <c:v>0</c:v>
                </c:pt>
                <c:pt idx="8">
                  <c:v>#N/A</c:v>
                </c:pt>
                <c:pt idx="9">
                  <c:v>0.03</c:v>
                </c:pt>
              </c:numCache>
            </c:numRef>
          </c:val>
          <c:extLst>
            <c:ext xmlns:c16="http://schemas.microsoft.com/office/drawing/2014/chart" uri="{C3380CC4-5D6E-409C-BE32-E72D297353CC}">
              <c16:uniqueId val="{00000005-A990-4C64-81BE-B1C6FDEE658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3.05</c:v>
                </c:pt>
                <c:pt idx="2">
                  <c:v>#N/A</c:v>
                </c:pt>
                <c:pt idx="3">
                  <c:v>3.6</c:v>
                </c:pt>
                <c:pt idx="4">
                  <c:v>#N/A</c:v>
                </c:pt>
                <c:pt idx="5">
                  <c:v>2.0499999999999998</c:v>
                </c:pt>
                <c:pt idx="6">
                  <c:v>#N/A</c:v>
                </c:pt>
                <c:pt idx="7">
                  <c:v>1.47</c:v>
                </c:pt>
                <c:pt idx="8">
                  <c:v>#N/A</c:v>
                </c:pt>
                <c:pt idx="9">
                  <c:v>0.46</c:v>
                </c:pt>
              </c:numCache>
            </c:numRef>
          </c:val>
          <c:extLst>
            <c:ext xmlns:c16="http://schemas.microsoft.com/office/drawing/2014/chart" uri="{C3380CC4-5D6E-409C-BE32-E72D297353CC}">
              <c16:uniqueId val="{00000006-A990-4C64-81BE-B1C6FDEE658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0.74</c:v>
                </c:pt>
                <c:pt idx="2">
                  <c:v>#N/A</c:v>
                </c:pt>
                <c:pt idx="3">
                  <c:v>1.45</c:v>
                </c:pt>
                <c:pt idx="4">
                  <c:v>#N/A</c:v>
                </c:pt>
                <c:pt idx="5">
                  <c:v>0.99</c:v>
                </c:pt>
                <c:pt idx="6">
                  <c:v>#N/A</c:v>
                </c:pt>
                <c:pt idx="7">
                  <c:v>0.2</c:v>
                </c:pt>
                <c:pt idx="8">
                  <c:v>#N/A</c:v>
                </c:pt>
                <c:pt idx="9">
                  <c:v>0.9</c:v>
                </c:pt>
              </c:numCache>
            </c:numRef>
          </c:val>
          <c:extLst>
            <c:ext xmlns:c16="http://schemas.microsoft.com/office/drawing/2014/chart" uri="{C3380CC4-5D6E-409C-BE32-E72D297353CC}">
              <c16:uniqueId val="{00000007-A990-4C64-81BE-B1C6FDEE65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9.4499999999999993</c:v>
                </c:pt>
                <c:pt idx="2">
                  <c:v>#N/A</c:v>
                </c:pt>
                <c:pt idx="3">
                  <c:v>9.8800000000000008</c:v>
                </c:pt>
                <c:pt idx="4">
                  <c:v>#N/A</c:v>
                </c:pt>
                <c:pt idx="5">
                  <c:v>11.37</c:v>
                </c:pt>
                <c:pt idx="6">
                  <c:v>#N/A</c:v>
                </c:pt>
                <c:pt idx="7">
                  <c:v>10.52</c:v>
                </c:pt>
                <c:pt idx="8">
                  <c:v>#N/A</c:v>
                </c:pt>
                <c:pt idx="9">
                  <c:v>8.81</c:v>
                </c:pt>
              </c:numCache>
            </c:numRef>
          </c:val>
          <c:extLst>
            <c:ext xmlns:c16="http://schemas.microsoft.com/office/drawing/2014/chart" uri="{C3380CC4-5D6E-409C-BE32-E72D297353CC}">
              <c16:uniqueId val="{00000008-A990-4C64-81BE-B1C6FDEE65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c:v>
                </c:pt>
                <c:pt idx="2">
                  <c:v>#N/A</c:v>
                </c:pt>
                <c:pt idx="3">
                  <c:v>10.62</c:v>
                </c:pt>
                <c:pt idx="4">
                  <c:v>#N/A</c:v>
                </c:pt>
                <c:pt idx="5">
                  <c:v>10.56</c:v>
                </c:pt>
                <c:pt idx="6">
                  <c:v>#N/A</c:v>
                </c:pt>
                <c:pt idx="7">
                  <c:v>11.63</c:v>
                </c:pt>
                <c:pt idx="8">
                  <c:v>#N/A</c:v>
                </c:pt>
                <c:pt idx="9">
                  <c:v>11.97</c:v>
                </c:pt>
              </c:numCache>
            </c:numRef>
          </c:val>
          <c:extLst>
            <c:ext xmlns:c16="http://schemas.microsoft.com/office/drawing/2014/chart" uri="{C3380CC4-5D6E-409C-BE32-E72D297353CC}">
              <c16:uniqueId val="{00000009-A990-4C64-81BE-B1C6FDEE65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196</c:v>
                </c:pt>
                <c:pt idx="5">
                  <c:v>193</c:v>
                </c:pt>
                <c:pt idx="8">
                  <c:v>181</c:v>
                </c:pt>
                <c:pt idx="11">
                  <c:v>174</c:v>
                </c:pt>
                <c:pt idx="14">
                  <c:v>169</c:v>
                </c:pt>
              </c:numCache>
            </c:numRef>
          </c:val>
          <c:extLst>
            <c:ext xmlns:c16="http://schemas.microsoft.com/office/drawing/2014/chart" uri="{C3380CC4-5D6E-409C-BE32-E72D297353CC}">
              <c16:uniqueId val="{00000000-01DB-4082-8B12-73B1E98E48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DB-4082-8B12-73B1E98E48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DB-4082-8B12-73B1E98E48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33</c:v>
                </c:pt>
                <c:pt idx="6">
                  <c:v>18</c:v>
                </c:pt>
                <c:pt idx="9">
                  <c:v>18</c:v>
                </c:pt>
                <c:pt idx="12">
                  <c:v>18</c:v>
                </c:pt>
              </c:numCache>
            </c:numRef>
          </c:val>
          <c:extLst>
            <c:ext xmlns:c16="http://schemas.microsoft.com/office/drawing/2014/chart" uri="{C3380CC4-5D6E-409C-BE32-E72D297353CC}">
              <c16:uniqueId val="{00000003-01DB-4082-8B12-73B1E98E48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c:v>
                </c:pt>
                <c:pt idx="3">
                  <c:v>8</c:v>
                </c:pt>
                <c:pt idx="6">
                  <c:v>9</c:v>
                </c:pt>
                <c:pt idx="9">
                  <c:v>8</c:v>
                </c:pt>
                <c:pt idx="12">
                  <c:v>8</c:v>
                </c:pt>
              </c:numCache>
            </c:numRef>
          </c:val>
          <c:extLst>
            <c:ext xmlns:c16="http://schemas.microsoft.com/office/drawing/2014/chart" uri="{C3380CC4-5D6E-409C-BE32-E72D297353CC}">
              <c16:uniqueId val="{00000004-01DB-4082-8B12-73B1E98E48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DB-4082-8B12-73B1E98E48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DB-4082-8B12-73B1E98E48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229</c:v>
                </c:pt>
                <c:pt idx="3">
                  <c:v>233</c:v>
                </c:pt>
                <c:pt idx="6">
                  <c:v>224</c:v>
                </c:pt>
                <c:pt idx="9">
                  <c:v>213</c:v>
                </c:pt>
                <c:pt idx="12">
                  <c:v>208</c:v>
                </c:pt>
              </c:numCache>
            </c:numRef>
          </c:val>
          <c:extLst>
            <c:ext xmlns:c16="http://schemas.microsoft.com/office/drawing/2014/chart" uri="{C3380CC4-5D6E-409C-BE32-E72D297353CC}">
              <c16:uniqueId val="{00000007-01DB-4082-8B12-73B1E98E48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c:v>
                </c:pt>
                <c:pt idx="2">
                  <c:v>#N/A</c:v>
                </c:pt>
                <c:pt idx="3">
                  <c:v>#N/A</c:v>
                </c:pt>
                <c:pt idx="4">
                  <c:v>81</c:v>
                </c:pt>
                <c:pt idx="5">
                  <c:v>#N/A</c:v>
                </c:pt>
                <c:pt idx="6">
                  <c:v>#N/A</c:v>
                </c:pt>
                <c:pt idx="7">
                  <c:v>70</c:v>
                </c:pt>
                <c:pt idx="8">
                  <c:v>#N/A</c:v>
                </c:pt>
                <c:pt idx="9">
                  <c:v>#N/A</c:v>
                </c:pt>
                <c:pt idx="10">
                  <c:v>65</c:v>
                </c:pt>
                <c:pt idx="11">
                  <c:v>#N/A</c:v>
                </c:pt>
                <c:pt idx="12">
                  <c:v>#N/A</c:v>
                </c:pt>
                <c:pt idx="13">
                  <c:v>65</c:v>
                </c:pt>
                <c:pt idx="14">
                  <c:v>#N/A</c:v>
                </c:pt>
              </c:numCache>
            </c:numRef>
          </c:val>
          <c:smooth val="0"/>
          <c:extLst>
            <c:ext xmlns:c16="http://schemas.microsoft.com/office/drawing/2014/chart" uri="{C3380CC4-5D6E-409C-BE32-E72D297353CC}">
              <c16:uniqueId val="{00000008-01DB-4082-8B12-73B1E98E48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1901</c:v>
                </c:pt>
                <c:pt idx="5">
                  <c:v>1840</c:v>
                </c:pt>
                <c:pt idx="8">
                  <c:v>1745</c:v>
                </c:pt>
                <c:pt idx="11">
                  <c:v>1607</c:v>
                </c:pt>
                <c:pt idx="14">
                  <c:v>1492</c:v>
                </c:pt>
              </c:numCache>
            </c:numRef>
          </c:val>
          <c:extLst>
            <c:ext xmlns:c16="http://schemas.microsoft.com/office/drawing/2014/chart" uri="{C3380CC4-5D6E-409C-BE32-E72D297353CC}">
              <c16:uniqueId val="{00000000-DA59-4DCE-9BA5-39EE5511E5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59-4DCE-9BA5-39EE5511E5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1863</c:v>
                </c:pt>
                <c:pt idx="5">
                  <c:v>1948</c:v>
                </c:pt>
                <c:pt idx="8">
                  <c:v>2300</c:v>
                </c:pt>
                <c:pt idx="11">
                  <c:v>2553</c:v>
                </c:pt>
                <c:pt idx="14">
                  <c:v>2521</c:v>
                </c:pt>
              </c:numCache>
            </c:numRef>
          </c:val>
          <c:extLst>
            <c:ext xmlns:c16="http://schemas.microsoft.com/office/drawing/2014/chart" uri="{C3380CC4-5D6E-409C-BE32-E72D297353CC}">
              <c16:uniqueId val="{00000002-DA59-4DCE-9BA5-39EE5511E5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9-4DCE-9BA5-39EE5511E5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9-4DCE-9BA5-39EE5511E5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59-4DCE-9BA5-39EE5511E5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638</c:v>
                </c:pt>
                <c:pt idx="3">
                  <c:v>661</c:v>
                </c:pt>
                <c:pt idx="6">
                  <c:v>608</c:v>
                </c:pt>
                <c:pt idx="9">
                  <c:v>634</c:v>
                </c:pt>
                <c:pt idx="12">
                  <c:v>493</c:v>
                </c:pt>
              </c:numCache>
            </c:numRef>
          </c:val>
          <c:extLst>
            <c:ext xmlns:c16="http://schemas.microsoft.com/office/drawing/2014/chart" uri="{C3380CC4-5D6E-409C-BE32-E72D297353CC}">
              <c16:uniqueId val="{00000006-DA59-4DCE-9BA5-39EE5511E5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c:v>
                </c:pt>
                <c:pt idx="3">
                  <c:v>67</c:v>
                </c:pt>
                <c:pt idx="6">
                  <c:v>50</c:v>
                </c:pt>
                <c:pt idx="9">
                  <c:v>32</c:v>
                </c:pt>
                <c:pt idx="12">
                  <c:v>14</c:v>
                </c:pt>
              </c:numCache>
            </c:numRef>
          </c:val>
          <c:extLst>
            <c:ext xmlns:c16="http://schemas.microsoft.com/office/drawing/2014/chart" uri="{C3380CC4-5D6E-409C-BE32-E72D297353CC}">
              <c16:uniqueId val="{00000007-DA59-4DCE-9BA5-39EE5511E5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c:v>
                </c:pt>
                <c:pt idx="3">
                  <c:v>50</c:v>
                </c:pt>
                <c:pt idx="6">
                  <c:v>46</c:v>
                </c:pt>
                <c:pt idx="9">
                  <c:v>34</c:v>
                </c:pt>
                <c:pt idx="12">
                  <c:v>22</c:v>
                </c:pt>
              </c:numCache>
            </c:numRef>
          </c:val>
          <c:extLst>
            <c:ext xmlns:c16="http://schemas.microsoft.com/office/drawing/2014/chart" uri="{C3380CC4-5D6E-409C-BE32-E72D297353CC}">
              <c16:uniqueId val="{00000008-DA59-4DCE-9BA5-39EE5511E5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59-4DCE-9BA5-39EE5511E5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2047</c:v>
                </c:pt>
                <c:pt idx="3">
                  <c:v>1962</c:v>
                </c:pt>
                <c:pt idx="6">
                  <c:v>1853</c:v>
                </c:pt>
                <c:pt idx="9">
                  <c:v>1679</c:v>
                </c:pt>
                <c:pt idx="12">
                  <c:v>1493</c:v>
                </c:pt>
              </c:numCache>
            </c:numRef>
          </c:val>
          <c:extLst>
            <c:ext xmlns:c16="http://schemas.microsoft.com/office/drawing/2014/chart" uri="{C3380CC4-5D6E-409C-BE32-E72D297353CC}">
              <c16:uniqueId val="{0000000A-DA59-4DCE-9BA5-39EE5511E5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59-4DCE-9BA5-39EE5511E5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1168</c:v>
                </c:pt>
                <c:pt idx="1">
                  <c:v>1292</c:v>
                </c:pt>
                <c:pt idx="2">
                  <c:v>1215</c:v>
                </c:pt>
              </c:numCache>
            </c:numRef>
          </c:val>
          <c:extLst>
            <c:ext xmlns:c16="http://schemas.microsoft.com/office/drawing/2014/chart" uri="{C3380CC4-5D6E-409C-BE32-E72D297353CC}">
              <c16:uniqueId val="{00000000-5162-4D8A-AF41-6A5ABC980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81</c:v>
                </c:pt>
                <c:pt idx="1">
                  <c:v>81</c:v>
                </c:pt>
                <c:pt idx="2">
                  <c:v>91</c:v>
                </c:pt>
              </c:numCache>
            </c:numRef>
          </c:val>
          <c:extLst>
            <c:ext xmlns:c16="http://schemas.microsoft.com/office/drawing/2014/chart" uri="{C3380CC4-5D6E-409C-BE32-E72D297353CC}">
              <c16:uniqueId val="{00000001-5162-4D8A-AF41-6A5ABC980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724</c:v>
                </c:pt>
                <c:pt idx="1">
                  <c:v>832</c:v>
                </c:pt>
                <c:pt idx="2">
                  <c:v>882</c:v>
                </c:pt>
              </c:numCache>
            </c:numRef>
          </c:val>
          <c:extLst>
            <c:ext xmlns:c16="http://schemas.microsoft.com/office/drawing/2014/chart" uri="{C3380CC4-5D6E-409C-BE32-E72D297353CC}">
              <c16:uniqueId val="{00000002-5162-4D8A-AF41-6A5ABC9802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
5,505
19.90
3,458,218
3,070,182
190,133
2,156,675
1,493,383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令和３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年度から市町村類型の変更があり、類似団体平均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と同程度の指数</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類に移行したことにより、経済活動の停滞が改善してきており、町税全体が増加に転じた。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しかしながら、全体としては障害福祉サービス費等給付や保育所経費等の増加により、基準財政需要額が増加し、財政力指数が下がっている。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景気の回復に</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経済活動の停滞が解消されるが、人口減により町税の減収が見込まれるため、自主財源の確保が課題となっている。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経常収支比率が上昇した要因として、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障害福祉サービスや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リプレース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に伴うクライアントパソコン・サーバー使用料の増、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物価高騰による光熱水費等が大幅増となっている。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類似団体の平均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と同程度の比率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年々扶助費が増加傾向にあることに加え、物価高騰による光熱水費の増加が大きな要因となっていることから、今後についても実施事業の見直しを徹底し、経常経費の削減に努め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91229</xdr:rowOff>
    </xdr:from>
    <xdr:to>
      <xdr:col>23</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49679"/>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101812</xdr:rowOff>
    </xdr:from>
    <xdr:to>
      <xdr:col>19</xdr:col>
      <xdr:colOff>133350</xdr:colOff>
      <xdr:row>61</xdr:row>
      <xdr:rowOff>91229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8881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101812</xdr:rowOff>
    </xdr:from>
    <xdr:to>
      <xdr:col>15</xdr:col>
      <xdr:colOff>82550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88812"/>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45931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2609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149665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40429</xdr:rowOff>
    </xdr:from>
    <xdr:to>
      <xdr:col>19</xdr:col>
      <xdr:colOff>184150</xdr:colOff>
      <xdr:row>61</xdr:row>
      <xdr:rowOff>142029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152206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51012</xdr:rowOff>
    </xdr:from>
    <xdr:to>
      <xdr:col>15</xdr:col>
      <xdr:colOff>133350</xdr:colOff>
      <xdr:row>60</xdr:row>
      <xdr:rowOff>152612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162789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166581</xdr:rowOff>
    </xdr:from>
    <xdr:to>
      <xdr:col>7</xdr:col>
      <xdr:colOff>31750</xdr:colOff>
      <xdr:row>63</xdr:row>
      <xdr:rowOff>96731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81508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類似団体平均を大幅に下回っている要因として、産業廃棄物処理業務を一部事務組合で実施していることと、常備消防業務を他団体に委託していることが挙げられる。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今後、人口減少が見込まれる本町においては、より一層経費の抑制を図っていくことが必要となってくるとともに、移住定住促進事業や子育て支援事業等の人口減少対策に努めていくことが重要である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7800</xdr:rowOff>
    </xdr:from>
    <xdr:to>
      <xdr:col>23</xdr:col>
      <xdr:colOff>133350</xdr:colOff>
      <xdr:row>82</xdr:row>
      <xdr:rowOff>16965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66700"/>
          <a:ext cx="8382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163080</xdr:rowOff>
    </xdr:from>
    <xdr:to>
      <xdr:col>19</xdr:col>
      <xdr:colOff>133350</xdr:colOff>
      <xdr:row>82</xdr:row>
      <xdr:rowOff>16965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0530"/>
          <a:ext cx="889000" cy="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160567</xdr:rowOff>
    </xdr:from>
    <xdr:to>
      <xdr:col>15</xdr:col>
      <xdr:colOff>82550</xdr:colOff>
      <xdr:row>81</xdr:row>
      <xdr:rowOff>163080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8017"/>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124800</xdr:rowOff>
    </xdr:from>
    <xdr:to>
      <xdr:col>11</xdr:col>
      <xdr:colOff>31750</xdr:colOff>
      <xdr:row>81</xdr:row>
      <xdr:rowOff>160567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2250"/>
          <a:ext cx="889000" cy="3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121749</xdr:rowOff>
    </xdr:from>
    <xdr:to>
      <xdr:col>11</xdr:col>
      <xdr:colOff>82550</xdr:colOff>
      <xdr:row>83</xdr:row>
      <xdr:rowOff>51899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36676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6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87854</xdr:rowOff>
    </xdr:from>
    <xdr:to>
      <xdr:col>7</xdr:col>
      <xdr:colOff>31750</xdr:colOff>
      <xdr:row>83</xdr:row>
      <xdr:rowOff>18004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4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128450</xdr:rowOff>
    </xdr:from>
    <xdr:to>
      <xdr:col>23</xdr:col>
      <xdr:colOff>184150</xdr:colOff>
      <xdr:row>82</xdr:row>
      <xdr:rowOff>58600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49727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137615</xdr:rowOff>
    </xdr:from>
    <xdr:to>
      <xdr:col>19</xdr:col>
      <xdr:colOff>184150</xdr:colOff>
      <xdr:row>82</xdr:row>
      <xdr:rowOff>67765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77942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112280</xdr:rowOff>
    </xdr:from>
    <xdr:to>
      <xdr:col>15</xdr:col>
      <xdr:colOff>133350</xdr:colOff>
      <xdr:row>82</xdr:row>
      <xdr:rowOff>42430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52607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109767</xdr:rowOff>
    </xdr:from>
    <xdr:to>
      <xdr:col>11</xdr:col>
      <xdr:colOff>82550</xdr:colOff>
      <xdr:row>82</xdr:row>
      <xdr:rowOff>39917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50094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74000</xdr:rowOff>
    </xdr:from>
    <xdr:to>
      <xdr:col>7</xdr:col>
      <xdr:colOff>31750</xdr:colOff>
      <xdr:row>82</xdr:row>
      <xdr:rowOff>4150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平成２６年度～令和３年度は、町独自の給与削減措置によりラスパイレス指数</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以下を保っている状況であったが、令和４年度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は類似団体の平均を上回って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これは、年齢構成のばらつきにより、管理職の定年退職に伴う後任者の昇格が急激に増えたことが要因である。年齢構成の平準化を考慮した職員採用を行っていくとともに、今後も継続して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ラスパイレス指数の高い状況が続くことが懸念される。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829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23888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680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149377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88</xdr:row>
      <xdr:rowOff>149377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36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144538</xdr:rowOff>
    </xdr:from>
    <xdr:to>
      <xdr:col>77</xdr:col>
      <xdr:colOff>95250</xdr:colOff>
      <xdr:row>89</xdr:row>
      <xdr:rowOff>74688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59465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集中改革プラン（平成１７年度～平成２１年度）における定員削減目標を前倒しで達成するなど、職員採用を徹底して抑制したことにより職員数が減少したため、類似団体の平均を下回る職員数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新規採用のほか、再任用職員の雇用により職員数が微増となった。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51816</xdr:rowOff>
    </xdr:from>
    <xdr:to>
      <xdr:col>81</xdr:col>
      <xdr:colOff>44450</xdr:colOff>
      <xdr:row>61</xdr:row>
      <xdr:rowOff>107315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026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51816</xdr:rowOff>
    </xdr:from>
    <xdr:to>
      <xdr:col>77</xdr:col>
      <xdr:colOff>44450</xdr:colOff>
      <xdr:row>61</xdr:row>
      <xdr:rowOff>58251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1026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45381</xdr:rowOff>
    </xdr:from>
    <xdr:to>
      <xdr:col>72</xdr:col>
      <xdr:colOff>203200</xdr:colOff>
      <xdr:row>61</xdr:row>
      <xdr:rowOff>58251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383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11599</xdr:rowOff>
    </xdr:from>
    <xdr:to>
      <xdr:col>68</xdr:col>
      <xdr:colOff>152400</xdr:colOff>
      <xdr:row>61</xdr:row>
      <xdr:rowOff>45381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00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168994</xdr:rowOff>
    </xdr:from>
    <xdr:to>
      <xdr:col>68</xdr:col>
      <xdr:colOff>203200</xdr:colOff>
      <xdr:row>63</xdr:row>
      <xdr:rowOff>99144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9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83921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29718</xdr:rowOff>
    </xdr:from>
    <xdr:to>
      <xdr:col>64</xdr:col>
      <xdr:colOff>152400</xdr:colOff>
      <xdr:row>63</xdr:row>
      <xdr:rowOff>131318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116095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1016</xdr:rowOff>
    </xdr:from>
    <xdr:to>
      <xdr:col>77</xdr:col>
      <xdr:colOff>95250</xdr:colOff>
      <xdr:row>61</xdr:row>
      <xdr:rowOff>102616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112793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7451</xdr:rowOff>
    </xdr:from>
    <xdr:to>
      <xdr:col>73</xdr:col>
      <xdr:colOff>44450</xdr:colOff>
      <xdr:row>61</xdr:row>
      <xdr:rowOff>109051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119228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3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166031</xdr:rowOff>
    </xdr:from>
    <xdr:to>
      <xdr:col>68</xdr:col>
      <xdr:colOff>203200</xdr:colOff>
      <xdr:row>61</xdr:row>
      <xdr:rowOff>96181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106358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132249</xdr:rowOff>
    </xdr:from>
    <xdr:to>
      <xdr:col>64</xdr:col>
      <xdr:colOff>152400</xdr:colOff>
      <xdr:row>61</xdr:row>
      <xdr:rowOff>62399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72576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臨時財政対策債以外の町債の新規発行を控え、元利償還が進んだ結果、平成２３年度以降は類似団体平均を下回る比率となっ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ており、地方債の償還は順調に進んでいる。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令和５年度からは大規模事業（道の駅改修事業）が始まり、起債を行う予定であることから、今後実質公債費比率の上昇が予想される。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103124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5796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151384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182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39</xdr:row>
      <xdr:rowOff>28194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28194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過去に実施した大規模事業の起債償還終了等により、町債残高が減少したこと、基金への積立が順調に進んでいることから、平成２５年度以降、将来負担比率は該当なしとなっている。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
5,505
19.90
3,458,218
3,070,182
190,133
2,156,675
1,493,383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町独自の給与削減措置（４級以上３％削減）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を実施したが、給与改定による期末勤勉手当の増や新規採用職員及び再任用職員の雇用により、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基本給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や諸手当が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他の類似団体と比較しても指数の高い状態であることから、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保育所や学校関係の会計年度任用職員の報酬が大きいため、必要な人員について精査を行い、人件費削減に努めていく必要がある。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xdr:rowOff>
    </xdr:from>
    <xdr:to>
      <xdr:col>24</xdr:col>
      <xdr:colOff>25400</xdr:colOff>
      <xdr:row>40</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63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リプレースに伴うクライアントパソコン及びサーバー使用料が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増加したことにより、前年度と比較して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職員数が少ないため、アウトソーシングを行うための委託料などが増加傾向にあるため、事務事業の見直しや経費削減を進め、改善を図っていく必要がある。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33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4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17</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610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障害福祉費などの社会保障関連経費が増加傾向にあるが、令和２年度より保育所の経費が会計年度任用職員経費として人件費に回った影響が大きく、類似団体平均に近い値となっている。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しかし、今後も人口減による高齢化の影響で、扶助費の増加が見込まれることから、資格審査や給付の適正化に努めていく。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04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58</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853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その他に係る経常収支比率が令和３年度から類似団体の平均を下回る結果となった。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平均を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要因としては、特別会計に対する繰出金等が増加傾向にあるものの、普通交付税等の経常一般財源が大幅に増加した影響が大きく、比率が減少している。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計画的な事業執行などにより、経費の平準化を図っていくことが重要である。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8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産業廃棄物処理を委託している一部事務組合への負担金の増加により、前年度と比較して比率が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一部事務組合の負担金や常備消防の委託料の増加が見込まれているため。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今後も負担金、補助金等の精査や見直しにより、経費の削減を図る必要がある。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10414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08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26433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平均を大きく下回る比率となっている。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臨時財政対策債以外の起債を抑えてきたことに加え、借入額の大きい減税補てん債の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償還が終了したため、比率が微減している。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しかしながら、圏央道神崎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PA(</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着工に伴う道の駅改修事業が令和５年度から本格的に始まり、財源対策として起債を行う予定であることから、地方債を発行する際には慎重に検討する必要がある。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27940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75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94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比率が上昇し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、類似団体の平均を上回る結果となっている。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類似団体平均を上回っているのは、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人件費の増加が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主な要因であり、令和５年度の人件費は給与改定による期末勤勉手当の増や新規採用職員及び再任用職員の雇用により、基本給や諸手当が増加したことに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依然として人件費の比率が高い傾向にあるため、アウトソーシングを積極的に取り入れるなど、事務事業の見直しや効率化を図る必要がある。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239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6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638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4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133350</xdr:rowOff>
    </xdr:from>
    <xdr:to>
      <xdr:col>69</xdr:col>
      <xdr:colOff>142875</xdr:colOff>
      <xdr:row>77</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49230</xdr:rowOff>
    </xdr:from>
    <xdr:to>
      <xdr:col>29</xdr:col>
      <xdr:colOff>127000</xdr:colOff>
      <xdr:row>19</xdr:row>
      <xdr:rowOff>89951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4405"/>
          <a:ext cx="647700" cy="4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89951</xdr:rowOff>
    </xdr:from>
    <xdr:to>
      <xdr:col>26</xdr:col>
      <xdr:colOff>50800</xdr:colOff>
      <xdr:row>19</xdr:row>
      <xdr:rowOff>119601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5126"/>
          <a:ext cx="698500" cy="2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119601</xdr:rowOff>
    </xdr:from>
    <xdr:to>
      <xdr:col>22</xdr:col>
      <xdr:colOff>114300</xdr:colOff>
      <xdr:row>19</xdr:row>
      <xdr:rowOff>123899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4776"/>
          <a:ext cx="6985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123899</xdr:rowOff>
    </xdr:from>
    <xdr:to>
      <xdr:col>18</xdr:col>
      <xdr:colOff>177800</xdr:colOff>
      <xdr:row>20</xdr:row>
      <xdr:rowOff>68029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29074"/>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47777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169880</xdr:rowOff>
    </xdr:from>
    <xdr:to>
      <xdr:col>29</xdr:col>
      <xdr:colOff>177800</xdr:colOff>
      <xdr:row>19</xdr:row>
      <xdr:rowOff>100030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141957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39151</xdr:rowOff>
    </xdr:from>
    <xdr:to>
      <xdr:col>26</xdr:col>
      <xdr:colOff>101600</xdr:colOff>
      <xdr:row>19</xdr:row>
      <xdr:rowOff>140751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125528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0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68801</xdr:rowOff>
    </xdr:from>
    <xdr:to>
      <xdr:col>22</xdr:col>
      <xdr:colOff>165100</xdr:colOff>
      <xdr:row>19</xdr:row>
      <xdr:rowOff>170401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155178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73099</xdr:rowOff>
    </xdr:from>
    <xdr:to>
      <xdr:col>19</xdr:col>
      <xdr:colOff>38100</xdr:colOff>
      <xdr:row>20</xdr:row>
      <xdr:rowOff>3249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17229</xdr:rowOff>
    </xdr:from>
    <xdr:to>
      <xdr:col>15</xdr:col>
      <xdr:colOff>101600</xdr:colOff>
      <xdr:row>20</xdr:row>
      <xdr:rowOff>118829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103606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8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298450</xdr:rowOff>
    </xdr:from>
    <xdr:to>
      <xdr:col>29</xdr:col>
      <xdr:colOff>127000</xdr:colOff>
      <xdr:row>37</xdr:row>
      <xdr:rowOff>303218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23150"/>
          <a:ext cx="6477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291233</xdr:rowOff>
    </xdr:from>
    <xdr:to>
      <xdr:col>26</xdr:col>
      <xdr:colOff>50800</xdr:colOff>
      <xdr:row>37</xdr:row>
      <xdr:rowOff>303218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15933"/>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260159</xdr:rowOff>
    </xdr:from>
    <xdr:to>
      <xdr:col>22</xdr:col>
      <xdr:colOff>114300</xdr:colOff>
      <xdr:row>37</xdr:row>
      <xdr:rowOff>291233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84859"/>
          <a:ext cx="698500" cy="3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260159</xdr:rowOff>
    </xdr:from>
    <xdr:to>
      <xdr:col>18</xdr:col>
      <xdr:colOff>177800</xdr:colOff>
      <xdr:row>37</xdr:row>
      <xdr:rowOff>262135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84859"/>
          <a:ext cx="698500" cy="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247650</xdr:rowOff>
    </xdr:from>
    <xdr:to>
      <xdr:col>29</xdr:col>
      <xdr:colOff>177800</xdr:colOff>
      <xdr:row>38</xdr:row>
      <xdr:rowOff>6350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219727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252418</xdr:rowOff>
    </xdr:from>
    <xdr:to>
      <xdr:col>26</xdr:col>
      <xdr:colOff>101600</xdr:colOff>
      <xdr:row>38</xdr:row>
      <xdr:rowOff>11118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338795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63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240433</xdr:rowOff>
    </xdr:from>
    <xdr:to>
      <xdr:col>22</xdr:col>
      <xdr:colOff>165100</xdr:colOff>
      <xdr:row>37</xdr:row>
      <xdr:rowOff>342033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326810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5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209359</xdr:rowOff>
    </xdr:from>
    <xdr:to>
      <xdr:col>19</xdr:col>
      <xdr:colOff>38100</xdr:colOff>
      <xdr:row>37</xdr:row>
      <xdr:rowOff>310959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295736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211335</xdr:rowOff>
    </xdr:from>
    <xdr:to>
      <xdr:col>15</xdr:col>
      <xdr:colOff>101600</xdr:colOff>
      <xdr:row>37</xdr:row>
      <xdr:rowOff>312935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297712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
5,505
19.90
3,458,218
3,070,182
190,133
2,156,675
1,493,383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163352</xdr:rowOff>
    </xdr:from>
    <xdr:to>
      <xdr:col>24</xdr:col>
      <xdr:colOff>63500</xdr:colOff>
      <xdr:row>36</xdr:row>
      <xdr:rowOff>22322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4102"/>
          <a:ext cx="8382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22322</xdr:rowOff>
    </xdr:from>
    <xdr:to>
      <xdr:col>19</xdr:col>
      <xdr:colOff>177800</xdr:colOff>
      <xdr:row>36</xdr:row>
      <xdr:rowOff>65474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522"/>
          <a:ext cx="889000" cy="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64155</xdr:rowOff>
    </xdr:from>
    <xdr:to>
      <xdr:col>15</xdr:col>
      <xdr:colOff>50800</xdr:colOff>
      <xdr:row>36</xdr:row>
      <xdr:rowOff>65474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6355"/>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64155</xdr:rowOff>
    </xdr:from>
    <xdr:to>
      <xdr:col>10</xdr:col>
      <xdr:colOff>114300</xdr:colOff>
      <xdr:row>37</xdr:row>
      <xdr:rowOff>62951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6355"/>
          <a:ext cx="889000" cy="1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42685</xdr:rowOff>
    </xdr:from>
    <xdr:to>
      <xdr:col>10</xdr:col>
      <xdr:colOff>165100</xdr:colOff>
      <xdr:row>34</xdr:row>
      <xdr:rowOff>144285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160812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163492</xdr:rowOff>
    </xdr:from>
    <xdr:to>
      <xdr:col>6</xdr:col>
      <xdr:colOff>38100</xdr:colOff>
      <xdr:row>35</xdr:row>
      <xdr:rowOff>93642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110169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112552</xdr:rowOff>
    </xdr:from>
    <xdr:to>
      <xdr:col>24</xdr:col>
      <xdr:colOff>114300</xdr:colOff>
      <xdr:row>36</xdr:row>
      <xdr:rowOff>42702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90979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142972</xdr:rowOff>
    </xdr:from>
    <xdr:to>
      <xdr:col>20</xdr:col>
      <xdr:colOff>38100</xdr:colOff>
      <xdr:row>36</xdr:row>
      <xdr:rowOff>73122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64249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14674</xdr:rowOff>
    </xdr:from>
    <xdr:to>
      <xdr:col>15</xdr:col>
      <xdr:colOff>101600</xdr:colOff>
      <xdr:row>36</xdr:row>
      <xdr:rowOff>116274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107401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13355</xdr:rowOff>
    </xdr:from>
    <xdr:to>
      <xdr:col>10</xdr:col>
      <xdr:colOff>165100</xdr:colOff>
      <xdr:row>36</xdr:row>
      <xdr:rowOff>114955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106082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12151</xdr:rowOff>
    </xdr:from>
    <xdr:to>
      <xdr:col>6</xdr:col>
      <xdr:colOff>38100</xdr:colOff>
      <xdr:row>37</xdr:row>
      <xdr:rowOff>113751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104878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120785</xdr:rowOff>
    </xdr:from>
    <xdr:to>
      <xdr:col>24</xdr:col>
      <xdr:colOff>63500</xdr:colOff>
      <xdr:row>58</xdr:row>
      <xdr:rowOff>138488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64885"/>
          <a:ext cx="8382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120785</xdr:rowOff>
    </xdr:from>
    <xdr:to>
      <xdr:col>19</xdr:col>
      <xdr:colOff>177800</xdr:colOff>
      <xdr:row>58</xdr:row>
      <xdr:rowOff>146101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64885"/>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146101</xdr:rowOff>
    </xdr:from>
    <xdr:to>
      <xdr:col>15</xdr:col>
      <xdr:colOff>50800</xdr:colOff>
      <xdr:row>58</xdr:row>
      <xdr:rowOff>146835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90201"/>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146835</xdr:rowOff>
    </xdr:from>
    <xdr:to>
      <xdr:col>10</xdr:col>
      <xdr:colOff>114300</xdr:colOff>
      <xdr:row>58</xdr:row>
      <xdr:rowOff>156990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90935"/>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141065</xdr:rowOff>
    </xdr:from>
    <xdr:to>
      <xdr:col>10</xdr:col>
      <xdr:colOff>165100</xdr:colOff>
      <xdr:row>58</xdr:row>
      <xdr:rowOff>71215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87742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6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144749</xdr:rowOff>
    </xdr:from>
    <xdr:to>
      <xdr:col>6</xdr:col>
      <xdr:colOff>38100</xdr:colOff>
      <xdr:row>58</xdr:row>
      <xdr:rowOff>74899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91426</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87688</xdr:rowOff>
    </xdr:from>
    <xdr:to>
      <xdr:col>24</xdr:col>
      <xdr:colOff>114300</xdr:colOff>
      <xdr:row>59</xdr:row>
      <xdr:rowOff>17838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2615</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69985</xdr:rowOff>
    </xdr:from>
    <xdr:to>
      <xdr:col>20</xdr:col>
      <xdr:colOff>38100</xdr:colOff>
      <xdr:row>59</xdr:row>
      <xdr:rowOff>135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162712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95301</xdr:rowOff>
    </xdr:from>
    <xdr:to>
      <xdr:col>15</xdr:col>
      <xdr:colOff>101600</xdr:colOff>
      <xdr:row>59</xdr:row>
      <xdr:rowOff>25451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16578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96035</xdr:rowOff>
    </xdr:from>
    <xdr:to>
      <xdr:col>10</xdr:col>
      <xdr:colOff>165100</xdr:colOff>
      <xdr:row>59</xdr:row>
      <xdr:rowOff>26185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17312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106190</xdr:rowOff>
    </xdr:from>
    <xdr:to>
      <xdr:col>6</xdr:col>
      <xdr:colOff>38100</xdr:colOff>
      <xdr:row>59</xdr:row>
      <xdr:rowOff>36340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27467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157969</xdr:rowOff>
    </xdr:from>
    <xdr:to>
      <xdr:col>24</xdr:col>
      <xdr:colOff>63500</xdr:colOff>
      <xdr:row>79</xdr:row>
      <xdr:rowOff>4387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1069"/>
          <a:ext cx="8382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147016</xdr:rowOff>
    </xdr:from>
    <xdr:to>
      <xdr:col>19</xdr:col>
      <xdr:colOff>177800</xdr:colOff>
      <xdr:row>79</xdr:row>
      <xdr:rowOff>4387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0116"/>
          <a:ext cx="8890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147016</xdr:rowOff>
    </xdr:from>
    <xdr:to>
      <xdr:col>15</xdr:col>
      <xdr:colOff>50800</xdr:colOff>
      <xdr:row>78</xdr:row>
      <xdr:rowOff>148882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0116"/>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134519</xdr:rowOff>
    </xdr:from>
    <xdr:to>
      <xdr:col>10</xdr:col>
      <xdr:colOff>114300</xdr:colOff>
      <xdr:row>78</xdr:row>
      <xdr:rowOff>148882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0761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107169</xdr:rowOff>
    </xdr:from>
    <xdr:to>
      <xdr:col>24</xdr:col>
      <xdr:colOff>114300</xdr:colOff>
      <xdr:row>79</xdr:row>
      <xdr:rowOff>37319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22096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125037</xdr:rowOff>
    </xdr:from>
    <xdr:to>
      <xdr:col>20</xdr:col>
      <xdr:colOff>38100</xdr:colOff>
      <xdr:row>79</xdr:row>
      <xdr:rowOff>55187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46314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96216</xdr:rowOff>
    </xdr:from>
    <xdr:to>
      <xdr:col>15</xdr:col>
      <xdr:colOff>101600</xdr:colOff>
      <xdr:row>79</xdr:row>
      <xdr:rowOff>26366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17493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98082</xdr:rowOff>
    </xdr:from>
    <xdr:to>
      <xdr:col>10</xdr:col>
      <xdr:colOff>165100</xdr:colOff>
      <xdr:row>79</xdr:row>
      <xdr:rowOff>28232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19359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83719</xdr:rowOff>
    </xdr:from>
    <xdr:to>
      <xdr:col>6</xdr:col>
      <xdr:colOff>38100</xdr:colOff>
      <xdr:row>79</xdr:row>
      <xdr:rowOff>13869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4996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40277</xdr:rowOff>
    </xdr:from>
    <xdr:to>
      <xdr:col>24</xdr:col>
      <xdr:colOff>63500</xdr:colOff>
      <xdr:row>99</xdr:row>
      <xdr:rowOff>51470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7013827"/>
          <a:ext cx="8382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51470</xdr:rowOff>
    </xdr:from>
    <xdr:to>
      <xdr:col>19</xdr:col>
      <xdr:colOff>177800</xdr:colOff>
      <xdr:row>99</xdr:row>
      <xdr:rowOff>57020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702502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57020</xdr:rowOff>
    </xdr:from>
    <xdr:to>
      <xdr:col>15</xdr:col>
      <xdr:colOff>50800</xdr:colOff>
      <xdr:row>99</xdr:row>
      <xdr:rowOff>76698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7030570"/>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7807</xdr:rowOff>
    </xdr:from>
    <xdr:to>
      <xdr:col>10</xdr:col>
      <xdr:colOff>114300</xdr:colOff>
      <xdr:row>99</xdr:row>
      <xdr:rowOff>76698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81357"/>
          <a:ext cx="889000" cy="6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18373</xdr:rowOff>
    </xdr:from>
    <xdr:to>
      <xdr:col>10</xdr:col>
      <xdr:colOff>165100</xdr:colOff>
      <xdr:row>97</xdr:row>
      <xdr:rowOff>119973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136500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29355</xdr:rowOff>
    </xdr:from>
    <xdr:to>
      <xdr:col>6</xdr:col>
      <xdr:colOff>38100</xdr:colOff>
      <xdr:row>97</xdr:row>
      <xdr:rowOff>130955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147482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160927</xdr:rowOff>
    </xdr:from>
    <xdr:to>
      <xdr:col>24</xdr:col>
      <xdr:colOff>114300</xdr:colOff>
      <xdr:row>99</xdr:row>
      <xdr:rowOff>91077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96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75854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87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670</xdr:rowOff>
    </xdr:from>
    <xdr:to>
      <xdr:col>20</xdr:col>
      <xdr:colOff>38100</xdr:colOff>
      <xdr:row>99</xdr:row>
      <xdr:rowOff>102270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93397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6220</xdr:rowOff>
    </xdr:from>
    <xdr:to>
      <xdr:col>15</xdr:col>
      <xdr:colOff>101600</xdr:colOff>
      <xdr:row>99</xdr:row>
      <xdr:rowOff>107820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98947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25898</xdr:rowOff>
    </xdr:from>
    <xdr:to>
      <xdr:col>10</xdr:col>
      <xdr:colOff>165100</xdr:colOff>
      <xdr:row>99</xdr:row>
      <xdr:rowOff>127498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118625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128457</xdr:rowOff>
    </xdr:from>
    <xdr:to>
      <xdr:col>6</xdr:col>
      <xdr:colOff>38100</xdr:colOff>
      <xdr:row>99</xdr:row>
      <xdr:rowOff>58607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91093</xdr:rowOff>
    </xdr:from>
    <xdr:to>
      <xdr:col>55</xdr:col>
      <xdr:colOff>0</xdr:colOff>
      <xdr:row>37</xdr:row>
      <xdr:rowOff>109796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34743"/>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57708</xdr:rowOff>
    </xdr:from>
    <xdr:to>
      <xdr:col>50</xdr:col>
      <xdr:colOff>114300</xdr:colOff>
      <xdr:row>37</xdr:row>
      <xdr:rowOff>109796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01358"/>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119420</xdr:rowOff>
    </xdr:from>
    <xdr:to>
      <xdr:col>45</xdr:col>
      <xdr:colOff>177800</xdr:colOff>
      <xdr:row>37</xdr:row>
      <xdr:rowOff>57708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20170"/>
          <a:ext cx="889000" cy="2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119420</xdr:rowOff>
    </xdr:from>
    <xdr:to>
      <xdr:col>41</xdr:col>
      <xdr:colOff>50800</xdr:colOff>
      <xdr:row>38</xdr:row>
      <xdr:rowOff>4056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20170"/>
          <a:ext cx="889000" cy="39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166543</xdr:rowOff>
    </xdr:from>
    <xdr:to>
      <xdr:col>41</xdr:col>
      <xdr:colOff>101600</xdr:colOff>
      <xdr:row>34</xdr:row>
      <xdr:rowOff>96693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113220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72777</xdr:rowOff>
    </xdr:from>
    <xdr:to>
      <xdr:col>36</xdr:col>
      <xdr:colOff>165100</xdr:colOff>
      <xdr:row>37</xdr:row>
      <xdr:rowOff>2927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19454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40293</xdr:rowOff>
    </xdr:from>
    <xdr:to>
      <xdr:col>55</xdr:col>
      <xdr:colOff>50800</xdr:colOff>
      <xdr:row>37</xdr:row>
      <xdr:rowOff>141893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18720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58996</xdr:rowOff>
    </xdr:from>
    <xdr:to>
      <xdr:col>50</xdr:col>
      <xdr:colOff>165100</xdr:colOff>
      <xdr:row>37</xdr:row>
      <xdr:rowOff>160596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151723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9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6908</xdr:rowOff>
    </xdr:from>
    <xdr:to>
      <xdr:col>46</xdr:col>
      <xdr:colOff>38100</xdr:colOff>
      <xdr:row>37</xdr:row>
      <xdr:rowOff>108508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99635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68620</xdr:rowOff>
    </xdr:from>
    <xdr:to>
      <xdr:col>41</xdr:col>
      <xdr:colOff>101600</xdr:colOff>
      <xdr:row>35</xdr:row>
      <xdr:rowOff>170220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161347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124705</xdr:rowOff>
    </xdr:from>
    <xdr:to>
      <xdr:col>36</xdr:col>
      <xdr:colOff>165100</xdr:colOff>
      <xdr:row>38</xdr:row>
      <xdr:rowOff>54856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8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45983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110086</xdr:rowOff>
    </xdr:from>
    <xdr:to>
      <xdr:col>55</xdr:col>
      <xdr:colOff>0</xdr:colOff>
      <xdr:row>58</xdr:row>
      <xdr:rowOff>124688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4186"/>
          <a:ext cx="8382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121143</xdr:rowOff>
    </xdr:from>
    <xdr:to>
      <xdr:col>50</xdr:col>
      <xdr:colOff>114300</xdr:colOff>
      <xdr:row>58</xdr:row>
      <xdr:rowOff>124688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5243"/>
          <a:ext cx="8890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113905</xdr:rowOff>
    </xdr:from>
    <xdr:to>
      <xdr:col>45</xdr:col>
      <xdr:colOff>177800</xdr:colOff>
      <xdr:row>58</xdr:row>
      <xdr:rowOff>121143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800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113905</xdr:rowOff>
    </xdr:from>
    <xdr:to>
      <xdr:col>41</xdr:col>
      <xdr:colOff>50800</xdr:colOff>
      <xdr:row>58</xdr:row>
      <xdr:rowOff>120697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58005"/>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168821</xdr:rowOff>
    </xdr:from>
    <xdr:to>
      <xdr:col>41</xdr:col>
      <xdr:colOff>101600</xdr:colOff>
      <xdr:row>58</xdr:row>
      <xdr:rowOff>98971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41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115498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1907</xdr:rowOff>
    </xdr:from>
    <xdr:to>
      <xdr:col>36</xdr:col>
      <xdr:colOff>165100</xdr:colOff>
      <xdr:row>58</xdr:row>
      <xdr:rowOff>103507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120034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2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59286</xdr:rowOff>
    </xdr:from>
    <xdr:to>
      <xdr:col>55</xdr:col>
      <xdr:colOff>50800</xdr:colOff>
      <xdr:row>58</xdr:row>
      <xdr:rowOff>160886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73888</xdr:rowOff>
    </xdr:from>
    <xdr:to>
      <xdr:col>50</xdr:col>
      <xdr:colOff>165100</xdr:colOff>
      <xdr:row>59</xdr:row>
      <xdr:rowOff>4038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166615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70343</xdr:rowOff>
    </xdr:from>
    <xdr:to>
      <xdr:col>46</xdr:col>
      <xdr:colOff>38100</xdr:colOff>
      <xdr:row>59</xdr:row>
      <xdr:rowOff>493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163070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63105</xdr:rowOff>
    </xdr:from>
    <xdr:to>
      <xdr:col>41</xdr:col>
      <xdr:colOff>101600</xdr:colOff>
      <xdr:row>58</xdr:row>
      <xdr:rowOff>164705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155832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69897</xdr:rowOff>
    </xdr:from>
    <xdr:to>
      <xdr:col>36</xdr:col>
      <xdr:colOff>165100</xdr:colOff>
      <xdr:row>59</xdr:row>
      <xdr:rowOff>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162624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114647</xdr:rowOff>
    </xdr:from>
    <xdr:to>
      <xdr:col>55</xdr:col>
      <xdr:colOff>0</xdr:colOff>
      <xdr:row>78</xdr:row>
      <xdr:rowOff>132119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7747"/>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129488</xdr:rowOff>
    </xdr:from>
    <xdr:to>
      <xdr:col>50</xdr:col>
      <xdr:colOff>114300</xdr:colOff>
      <xdr:row>78</xdr:row>
      <xdr:rowOff>132119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2588"/>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129488</xdr:rowOff>
    </xdr:from>
    <xdr:to>
      <xdr:col>45</xdr:col>
      <xdr:colOff>177800</xdr:colOff>
      <xdr:row>78</xdr:row>
      <xdr:rowOff>131814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258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131814</xdr:rowOff>
    </xdr:from>
    <xdr:to>
      <xdr:col>41</xdr:col>
      <xdr:colOff>50800</xdr:colOff>
      <xdr:row>78</xdr:row>
      <xdr:rowOff>135829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4914"/>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67712</xdr:rowOff>
    </xdr:from>
    <xdr:to>
      <xdr:col>41</xdr:col>
      <xdr:colOff>101600</xdr:colOff>
      <xdr:row>78</xdr:row>
      <xdr:rowOff>169312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14389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68997</xdr:rowOff>
    </xdr:from>
    <xdr:to>
      <xdr:col>36</xdr:col>
      <xdr:colOff>165100</xdr:colOff>
      <xdr:row>78</xdr:row>
      <xdr:rowOff>170597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63847</xdr:rowOff>
    </xdr:from>
    <xdr:to>
      <xdr:col>55</xdr:col>
      <xdr:colOff>50800</xdr:colOff>
      <xdr:row>78</xdr:row>
      <xdr:rowOff>165447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81319</xdr:rowOff>
    </xdr:from>
    <xdr:to>
      <xdr:col>50</xdr:col>
      <xdr:colOff>165100</xdr:colOff>
      <xdr:row>79</xdr:row>
      <xdr:rowOff>11469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78688</xdr:rowOff>
    </xdr:from>
    <xdr:to>
      <xdr:col>46</xdr:col>
      <xdr:colOff>38100</xdr:colOff>
      <xdr:row>79</xdr:row>
      <xdr:rowOff>8838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171415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81014</xdr:rowOff>
    </xdr:from>
    <xdr:to>
      <xdr:col>41</xdr:col>
      <xdr:colOff>101600</xdr:colOff>
      <xdr:row>79</xdr:row>
      <xdr:rowOff>11164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85029</xdr:rowOff>
    </xdr:from>
    <xdr:to>
      <xdr:col>36</xdr:col>
      <xdr:colOff>165100</xdr:colOff>
      <xdr:row>79</xdr:row>
      <xdr:rowOff>15179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6306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58488</xdr:rowOff>
    </xdr:from>
    <xdr:to>
      <xdr:col>55</xdr:col>
      <xdr:colOff>0</xdr:colOff>
      <xdr:row>99</xdr:row>
      <xdr:rowOff>73073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32038"/>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51605</xdr:rowOff>
    </xdr:from>
    <xdr:to>
      <xdr:col>50</xdr:col>
      <xdr:colOff>114300</xdr:colOff>
      <xdr:row>99</xdr:row>
      <xdr:rowOff>58488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25155"/>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153481</xdr:rowOff>
    </xdr:from>
    <xdr:to>
      <xdr:col>45</xdr:col>
      <xdr:colOff>177800</xdr:colOff>
      <xdr:row>99</xdr:row>
      <xdr:rowOff>51605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55581"/>
          <a:ext cx="889000" cy="6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153481</xdr:rowOff>
    </xdr:from>
    <xdr:to>
      <xdr:col>41</xdr:col>
      <xdr:colOff>50800</xdr:colOff>
      <xdr:row>99</xdr:row>
      <xdr:rowOff>8607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55581"/>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158476</xdr:rowOff>
    </xdr:from>
    <xdr:to>
      <xdr:col>41</xdr:col>
      <xdr:colOff>101600</xdr:colOff>
      <xdr:row>97</xdr:row>
      <xdr:rowOff>88626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1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105153</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39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22828</xdr:rowOff>
    </xdr:from>
    <xdr:to>
      <xdr:col>36</xdr:col>
      <xdr:colOff>165100</xdr:colOff>
      <xdr:row>97</xdr:row>
      <xdr:rowOff>124428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140955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42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22273</xdr:rowOff>
    </xdr:from>
    <xdr:to>
      <xdr:col>55</xdr:col>
      <xdr:colOff>50800</xdr:colOff>
      <xdr:row>99</xdr:row>
      <xdr:rowOff>123873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108650</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7688</xdr:rowOff>
    </xdr:from>
    <xdr:to>
      <xdr:col>50</xdr:col>
      <xdr:colOff>165100</xdr:colOff>
      <xdr:row>99</xdr:row>
      <xdr:rowOff>109288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100415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805</xdr:rowOff>
    </xdr:from>
    <xdr:to>
      <xdr:col>46</xdr:col>
      <xdr:colOff>38100</xdr:colOff>
      <xdr:row>99</xdr:row>
      <xdr:rowOff>102405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93532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102681</xdr:rowOff>
    </xdr:from>
    <xdr:to>
      <xdr:col>41</xdr:col>
      <xdr:colOff>101600</xdr:colOff>
      <xdr:row>99</xdr:row>
      <xdr:rowOff>32831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23958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129257</xdr:rowOff>
    </xdr:from>
    <xdr:to>
      <xdr:col>36</xdr:col>
      <xdr:colOff>165100</xdr:colOff>
      <xdr:row>99</xdr:row>
      <xdr:rowOff>59407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50534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78827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5377"/>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19231</xdr:rowOff>
    </xdr:from>
    <xdr:to>
      <xdr:col>72</xdr:col>
      <xdr:colOff>38100</xdr:colOff>
      <xdr:row>38</xdr:row>
      <xdr:rowOff>120831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137358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40001</xdr:rowOff>
    </xdr:from>
    <xdr:to>
      <xdr:col>67</xdr:col>
      <xdr:colOff>101600</xdr:colOff>
      <xdr:row>38</xdr:row>
      <xdr:rowOff>141601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158128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28027</xdr:rowOff>
    </xdr:from>
    <xdr:to>
      <xdr:col>67</xdr:col>
      <xdr:colOff>101600</xdr:colOff>
      <xdr:row>39</xdr:row>
      <xdr:rowOff>129627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120754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75323</xdr:rowOff>
    </xdr:from>
    <xdr:to>
      <xdr:col>85</xdr:col>
      <xdr:colOff>127000</xdr:colOff>
      <xdr:row>78</xdr:row>
      <xdr:rowOff>76130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48423"/>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68830</xdr:rowOff>
    </xdr:from>
    <xdr:to>
      <xdr:col>81</xdr:col>
      <xdr:colOff>50800</xdr:colOff>
      <xdr:row>78</xdr:row>
      <xdr:rowOff>75323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4193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65154</xdr:rowOff>
    </xdr:from>
    <xdr:to>
      <xdr:col>76</xdr:col>
      <xdr:colOff>114300</xdr:colOff>
      <xdr:row>78</xdr:row>
      <xdr:rowOff>68830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3825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65154</xdr:rowOff>
    </xdr:from>
    <xdr:to>
      <xdr:col>71</xdr:col>
      <xdr:colOff>177800</xdr:colOff>
      <xdr:row>78</xdr:row>
      <xdr:rowOff>70816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3825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25330</xdr:rowOff>
    </xdr:from>
    <xdr:to>
      <xdr:col>85</xdr:col>
      <xdr:colOff>177800</xdr:colOff>
      <xdr:row>78</xdr:row>
      <xdr:rowOff>126930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111707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1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24523</xdr:rowOff>
    </xdr:from>
    <xdr:to>
      <xdr:col>81</xdr:col>
      <xdr:colOff>101600</xdr:colOff>
      <xdr:row>78</xdr:row>
      <xdr:rowOff>126123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117250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18030</xdr:rowOff>
    </xdr:from>
    <xdr:to>
      <xdr:col>76</xdr:col>
      <xdr:colOff>165100</xdr:colOff>
      <xdr:row>78</xdr:row>
      <xdr:rowOff>119630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110757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14354</xdr:rowOff>
    </xdr:from>
    <xdr:to>
      <xdr:col>72</xdr:col>
      <xdr:colOff>38100</xdr:colOff>
      <xdr:row>78</xdr:row>
      <xdr:rowOff>115954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107081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20016</xdr:rowOff>
    </xdr:from>
    <xdr:to>
      <xdr:col>67</xdr:col>
      <xdr:colOff>101600</xdr:colOff>
      <xdr:row>78</xdr:row>
      <xdr:rowOff>121616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112743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46518</xdr:rowOff>
    </xdr:from>
    <xdr:to>
      <xdr:col>85</xdr:col>
      <xdr:colOff>127000</xdr:colOff>
      <xdr:row>98</xdr:row>
      <xdr:rowOff>69635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8618"/>
          <a:ext cx="8382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17159</xdr:rowOff>
    </xdr:from>
    <xdr:to>
      <xdr:col>81</xdr:col>
      <xdr:colOff>50800</xdr:colOff>
      <xdr:row>98</xdr:row>
      <xdr:rowOff>46518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19259"/>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7060</xdr:rowOff>
    </xdr:from>
    <xdr:to>
      <xdr:col>76</xdr:col>
      <xdr:colOff>114300</xdr:colOff>
      <xdr:row>98</xdr:row>
      <xdr:rowOff>17159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09160"/>
          <a:ext cx="8890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7060</xdr:rowOff>
    </xdr:from>
    <xdr:to>
      <xdr:col>71</xdr:col>
      <xdr:colOff>177800</xdr:colOff>
      <xdr:row>98</xdr:row>
      <xdr:rowOff>73127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09160"/>
          <a:ext cx="889000" cy="6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18835</xdr:rowOff>
    </xdr:from>
    <xdr:to>
      <xdr:col>85</xdr:col>
      <xdr:colOff>177800</xdr:colOff>
      <xdr:row>98</xdr:row>
      <xdr:rowOff>120435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105212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167168</xdr:rowOff>
    </xdr:from>
    <xdr:to>
      <xdr:col>81</xdr:col>
      <xdr:colOff>101600</xdr:colOff>
      <xdr:row>98</xdr:row>
      <xdr:rowOff>97318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88445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137809</xdr:rowOff>
    </xdr:from>
    <xdr:to>
      <xdr:col>76</xdr:col>
      <xdr:colOff>165100</xdr:colOff>
      <xdr:row>98</xdr:row>
      <xdr:rowOff>67959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59086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127710</xdr:rowOff>
    </xdr:from>
    <xdr:to>
      <xdr:col>72</xdr:col>
      <xdr:colOff>38100</xdr:colOff>
      <xdr:row>98</xdr:row>
      <xdr:rowOff>57860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48987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22327</xdr:rowOff>
    </xdr:from>
    <xdr:to>
      <xdr:col>67</xdr:col>
      <xdr:colOff>101600</xdr:colOff>
      <xdr:row>98</xdr:row>
      <xdr:rowOff>123927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115054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62858</xdr:rowOff>
    </xdr:from>
    <xdr:to>
      <xdr:col>102</xdr:col>
      <xdr:colOff>165100</xdr:colOff>
      <xdr:row>58</xdr:row>
      <xdr:rowOff>164458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66808</xdr:rowOff>
    </xdr:from>
    <xdr:to>
      <xdr:col>98</xdr:col>
      <xdr:colOff>38100</xdr:colOff>
      <xdr:row>58</xdr:row>
      <xdr:rowOff>168408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13485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122859</xdr:rowOff>
    </xdr:from>
    <xdr:to>
      <xdr:col>116</xdr:col>
      <xdr:colOff>63500</xdr:colOff>
      <xdr:row>77</xdr:row>
      <xdr:rowOff>143700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24509"/>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143700</xdr:rowOff>
    </xdr:from>
    <xdr:to>
      <xdr:col>111</xdr:col>
      <xdr:colOff>177800</xdr:colOff>
      <xdr:row>77</xdr:row>
      <xdr:rowOff>154394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345350"/>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154394</xdr:rowOff>
    </xdr:from>
    <xdr:to>
      <xdr:col>107</xdr:col>
      <xdr:colOff>50800</xdr:colOff>
      <xdr:row>77</xdr:row>
      <xdr:rowOff>168084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56044"/>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168084</xdr:rowOff>
    </xdr:from>
    <xdr:to>
      <xdr:col>102</xdr:col>
      <xdr:colOff>114300</xdr:colOff>
      <xdr:row>78</xdr:row>
      <xdr:rowOff>24549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69734"/>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74511</xdr:rowOff>
    </xdr:from>
    <xdr:to>
      <xdr:col>102</xdr:col>
      <xdr:colOff>165100</xdr:colOff>
      <xdr:row>76</xdr:row>
      <xdr:rowOff>4660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21188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40805</xdr:rowOff>
    </xdr:from>
    <xdr:to>
      <xdr:col>98</xdr:col>
      <xdr:colOff>38100</xdr:colOff>
      <xdr:row>75</xdr:row>
      <xdr:rowOff>142405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158932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72059</xdr:rowOff>
    </xdr:from>
    <xdr:to>
      <xdr:col>116</xdr:col>
      <xdr:colOff>114300</xdr:colOff>
      <xdr:row>78</xdr:row>
      <xdr:rowOff>2209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50486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92900</xdr:rowOff>
    </xdr:from>
    <xdr:to>
      <xdr:col>112</xdr:col>
      <xdr:colOff>38100</xdr:colOff>
      <xdr:row>78</xdr:row>
      <xdr:rowOff>23050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103594</xdr:rowOff>
    </xdr:from>
    <xdr:to>
      <xdr:col>107</xdr:col>
      <xdr:colOff>101600</xdr:colOff>
      <xdr:row>78</xdr:row>
      <xdr:rowOff>33744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24871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117284</xdr:rowOff>
    </xdr:from>
    <xdr:to>
      <xdr:col>102</xdr:col>
      <xdr:colOff>165100</xdr:colOff>
      <xdr:row>78</xdr:row>
      <xdr:rowOff>47434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38561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4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145199</xdr:rowOff>
    </xdr:from>
    <xdr:to>
      <xdr:col>98</xdr:col>
      <xdr:colOff>38100</xdr:colOff>
      <xdr:row>78</xdr:row>
      <xdr:rowOff>75349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66476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年度は、子育て世帯等臨時特別支援事業給付金が完了したことにより、補助費等の比率は低くなっている。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人件費は町独自の給与削減措置（４級以上３％削減）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を実施しているにもかかわらず、給与改定に伴う人件費の増や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会計年度任用職員関連経費が増加したことにより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増加傾向にあるが、扶助費については保育所に係る経費が会計年度任用職員経費として人件費に計上されたことにより、類似団体内では最下位となっている。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多くの項目で類似団体と比較して平均以下の低水準であり、全体的に低コストとなっているが、低コストであるということは財源が確保できないことにより十分にコストをかけられない事情によるものであり、財源の確保が大きな課題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しかしながら、最も重要なことは「コストに見合うサービスを提供できているか」であり、低コスト・高パフォーマンスを目指していく。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
5,505
19.90
3,458,218
3,070,182
190,133
2,156,675
1,493,383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78468</xdr:rowOff>
    </xdr:from>
    <xdr:to>
      <xdr:col>24</xdr:col>
      <xdr:colOff>63500</xdr:colOff>
      <xdr:row>37</xdr:row>
      <xdr:rowOff>97246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2118"/>
          <a:ext cx="8382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97246</xdr:rowOff>
    </xdr:from>
    <xdr:to>
      <xdr:col>19</xdr:col>
      <xdr:colOff>177800</xdr:colOff>
      <xdr:row>37</xdr:row>
      <xdr:rowOff>107206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40896"/>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107206</xdr:rowOff>
    </xdr:from>
    <xdr:to>
      <xdr:col>15</xdr:col>
      <xdr:colOff>50800</xdr:colOff>
      <xdr:row>37</xdr:row>
      <xdr:rowOff>110308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5085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110308</xdr:rowOff>
    </xdr:from>
    <xdr:to>
      <xdr:col>10</xdr:col>
      <xdr:colOff>114300</xdr:colOff>
      <xdr:row>38</xdr:row>
      <xdr:rowOff>53811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53958"/>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64407</xdr:rowOff>
    </xdr:from>
    <xdr:to>
      <xdr:col>10</xdr:col>
      <xdr:colOff>165100</xdr:colOff>
      <xdr:row>35</xdr:row>
      <xdr:rowOff>166007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11084</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159113</xdr:rowOff>
    </xdr:from>
    <xdr:to>
      <xdr:col>6</xdr:col>
      <xdr:colOff>38100</xdr:colOff>
      <xdr:row>35</xdr:row>
      <xdr:rowOff>89263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105790</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27668</xdr:rowOff>
    </xdr:from>
    <xdr:to>
      <xdr:col>24</xdr:col>
      <xdr:colOff>114300</xdr:colOff>
      <xdr:row>37</xdr:row>
      <xdr:rowOff>129268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4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46446</xdr:rowOff>
    </xdr:from>
    <xdr:to>
      <xdr:col>20</xdr:col>
      <xdr:colOff>38100</xdr:colOff>
      <xdr:row>37</xdr:row>
      <xdr:rowOff>148046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139173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56406</xdr:rowOff>
    </xdr:from>
    <xdr:to>
      <xdr:col>15</xdr:col>
      <xdr:colOff>101600</xdr:colOff>
      <xdr:row>37</xdr:row>
      <xdr:rowOff>158006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149133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59508</xdr:rowOff>
    </xdr:from>
    <xdr:to>
      <xdr:col>10</xdr:col>
      <xdr:colOff>165100</xdr:colOff>
      <xdr:row>37</xdr:row>
      <xdr:rowOff>161108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152236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3011</xdr:rowOff>
    </xdr:from>
    <xdr:to>
      <xdr:col>6</xdr:col>
      <xdr:colOff>38100</xdr:colOff>
      <xdr:row>38</xdr:row>
      <xdr:rowOff>104611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95738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1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111464</xdr:rowOff>
    </xdr:from>
    <xdr:to>
      <xdr:col>24</xdr:col>
      <xdr:colOff>63500</xdr:colOff>
      <xdr:row>58</xdr:row>
      <xdr:rowOff>130166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55564"/>
          <a:ext cx="8382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111464</xdr:rowOff>
    </xdr:from>
    <xdr:to>
      <xdr:col>19</xdr:col>
      <xdr:colOff>177800</xdr:colOff>
      <xdr:row>58</xdr:row>
      <xdr:rowOff>119955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5556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167601</xdr:rowOff>
    </xdr:from>
    <xdr:to>
      <xdr:col>15</xdr:col>
      <xdr:colOff>50800</xdr:colOff>
      <xdr:row>58</xdr:row>
      <xdr:rowOff>119955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40251"/>
          <a:ext cx="889000" cy="1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167601</xdr:rowOff>
    </xdr:from>
    <xdr:to>
      <xdr:col>10</xdr:col>
      <xdr:colOff>114300</xdr:colOff>
      <xdr:row>58</xdr:row>
      <xdr:rowOff>136337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40251"/>
          <a:ext cx="889000" cy="1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22604</xdr:rowOff>
    </xdr:from>
    <xdr:to>
      <xdr:col>10</xdr:col>
      <xdr:colOff>165100</xdr:colOff>
      <xdr:row>57</xdr:row>
      <xdr:rowOff>124204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79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140731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5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8450</xdr:rowOff>
    </xdr:from>
    <xdr:to>
      <xdr:col>6</xdr:col>
      <xdr:colOff>38100</xdr:colOff>
      <xdr:row>58</xdr:row>
      <xdr:rowOff>110050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126577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2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79366</xdr:rowOff>
    </xdr:from>
    <xdr:to>
      <xdr:col>24</xdr:col>
      <xdr:colOff>114300</xdr:colOff>
      <xdr:row>59</xdr:row>
      <xdr:rowOff>9516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165743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3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60664</xdr:rowOff>
    </xdr:from>
    <xdr:to>
      <xdr:col>20</xdr:col>
      <xdr:colOff>38100</xdr:colOff>
      <xdr:row>58</xdr:row>
      <xdr:rowOff>162264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153391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9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69155</xdr:rowOff>
    </xdr:from>
    <xdr:to>
      <xdr:col>15</xdr:col>
      <xdr:colOff>101600</xdr:colOff>
      <xdr:row>58</xdr:row>
      <xdr:rowOff>170755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161882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0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116801</xdr:rowOff>
    </xdr:from>
    <xdr:to>
      <xdr:col>10</xdr:col>
      <xdr:colOff>165100</xdr:colOff>
      <xdr:row>58</xdr:row>
      <xdr:rowOff>46951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38078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8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85537</xdr:rowOff>
    </xdr:from>
    <xdr:to>
      <xdr:col>6</xdr:col>
      <xdr:colOff>38100</xdr:colOff>
      <xdr:row>59</xdr:row>
      <xdr:rowOff>15687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6814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2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1268</xdr:rowOff>
    </xdr:from>
    <xdr:to>
      <xdr:col>24</xdr:col>
      <xdr:colOff>63500</xdr:colOff>
      <xdr:row>78</xdr:row>
      <xdr:rowOff>43886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74368"/>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5127</xdr:rowOff>
    </xdr:from>
    <xdr:to>
      <xdr:col>19</xdr:col>
      <xdr:colOff>177800</xdr:colOff>
      <xdr:row>78</xdr:row>
      <xdr:rowOff>43886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8227"/>
          <a:ext cx="8890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5127</xdr:rowOff>
    </xdr:from>
    <xdr:to>
      <xdr:col>15</xdr:col>
      <xdr:colOff>50800</xdr:colOff>
      <xdr:row>78</xdr:row>
      <xdr:rowOff>82459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8227"/>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82459</xdr:rowOff>
    </xdr:from>
    <xdr:to>
      <xdr:col>10</xdr:col>
      <xdr:colOff>114300</xdr:colOff>
      <xdr:row>78</xdr:row>
      <xdr:rowOff>134938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5559"/>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111429</xdr:rowOff>
    </xdr:from>
    <xdr:to>
      <xdr:col>10</xdr:col>
      <xdr:colOff>165100</xdr:colOff>
      <xdr:row>77</xdr:row>
      <xdr:rowOff>41579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154184</xdr:rowOff>
    </xdr:from>
    <xdr:to>
      <xdr:col>6</xdr:col>
      <xdr:colOff>38100</xdr:colOff>
      <xdr:row>77</xdr:row>
      <xdr:rowOff>84334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100861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121918</xdr:rowOff>
    </xdr:from>
    <xdr:to>
      <xdr:col>24</xdr:col>
      <xdr:colOff>114300</xdr:colOff>
      <xdr:row>78</xdr:row>
      <xdr:rowOff>52068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164536</xdr:rowOff>
    </xdr:from>
    <xdr:to>
      <xdr:col>20</xdr:col>
      <xdr:colOff>38100</xdr:colOff>
      <xdr:row>78</xdr:row>
      <xdr:rowOff>94686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85813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5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125777</xdr:rowOff>
    </xdr:from>
    <xdr:to>
      <xdr:col>15</xdr:col>
      <xdr:colOff>101600</xdr:colOff>
      <xdr:row>78</xdr:row>
      <xdr:rowOff>55927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47054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31659</xdr:rowOff>
    </xdr:from>
    <xdr:to>
      <xdr:col>10</xdr:col>
      <xdr:colOff>165100</xdr:colOff>
      <xdr:row>78</xdr:row>
      <xdr:rowOff>133259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124386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84138</xdr:rowOff>
    </xdr:from>
    <xdr:to>
      <xdr:col>6</xdr:col>
      <xdr:colOff>38100</xdr:colOff>
      <xdr:row>79</xdr:row>
      <xdr:rowOff>14288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116602</xdr:rowOff>
    </xdr:from>
    <xdr:to>
      <xdr:col>24</xdr:col>
      <xdr:colOff>63500</xdr:colOff>
      <xdr:row>98</xdr:row>
      <xdr:rowOff>117827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8702"/>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117393</xdr:rowOff>
    </xdr:from>
    <xdr:to>
      <xdr:col>19</xdr:col>
      <xdr:colOff>177800</xdr:colOff>
      <xdr:row>98</xdr:row>
      <xdr:rowOff>117827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949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117393</xdr:rowOff>
    </xdr:from>
    <xdr:to>
      <xdr:col>15</xdr:col>
      <xdr:colOff>50800</xdr:colOff>
      <xdr:row>98</xdr:row>
      <xdr:rowOff>121272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9493"/>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121272</xdr:rowOff>
    </xdr:from>
    <xdr:to>
      <xdr:col>10</xdr:col>
      <xdr:colOff>114300</xdr:colOff>
      <xdr:row>98</xdr:row>
      <xdr:rowOff>121585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372"/>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46856</xdr:rowOff>
    </xdr:from>
    <xdr:to>
      <xdr:col>10</xdr:col>
      <xdr:colOff>165100</xdr:colOff>
      <xdr:row>98</xdr:row>
      <xdr:rowOff>148456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48696</xdr:rowOff>
    </xdr:from>
    <xdr:to>
      <xdr:col>6</xdr:col>
      <xdr:colOff>38100</xdr:colOff>
      <xdr:row>98</xdr:row>
      <xdr:rowOff>150296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166823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65802</xdr:rowOff>
    </xdr:from>
    <xdr:to>
      <xdr:col>24</xdr:col>
      <xdr:colOff>114300</xdr:colOff>
      <xdr:row>98</xdr:row>
      <xdr:rowOff>167402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67027</xdr:rowOff>
    </xdr:from>
    <xdr:to>
      <xdr:col>20</xdr:col>
      <xdr:colOff>38100</xdr:colOff>
      <xdr:row>98</xdr:row>
      <xdr:rowOff>168627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159754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66593</xdr:rowOff>
    </xdr:from>
    <xdr:to>
      <xdr:col>15</xdr:col>
      <xdr:colOff>101600</xdr:colOff>
      <xdr:row>98</xdr:row>
      <xdr:rowOff>168193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70472</xdr:rowOff>
    </xdr:from>
    <xdr:to>
      <xdr:col>10</xdr:col>
      <xdr:colOff>165100</xdr:colOff>
      <xdr:row>99</xdr:row>
      <xdr:rowOff>622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163199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70785</xdr:rowOff>
    </xdr:from>
    <xdr:to>
      <xdr:col>6</xdr:col>
      <xdr:colOff>38100</xdr:colOff>
      <xdr:row>99</xdr:row>
      <xdr:rowOff>935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163512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25343</xdr:rowOff>
    </xdr:from>
    <xdr:to>
      <xdr:col>55</xdr:col>
      <xdr:colOff>0</xdr:colOff>
      <xdr:row>38</xdr:row>
      <xdr:rowOff>25343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25343</xdr:rowOff>
    </xdr:from>
    <xdr:to>
      <xdr:col>50</xdr:col>
      <xdr:colOff>114300</xdr:colOff>
      <xdr:row>38</xdr:row>
      <xdr:rowOff>25343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25343</xdr:rowOff>
    </xdr:from>
    <xdr:to>
      <xdr:col>45</xdr:col>
      <xdr:colOff>177800</xdr:colOff>
      <xdr:row>38</xdr:row>
      <xdr:rowOff>25343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25343</xdr:rowOff>
    </xdr:from>
    <xdr:to>
      <xdr:col>41</xdr:col>
      <xdr:colOff>50800</xdr:colOff>
      <xdr:row>38</xdr:row>
      <xdr:rowOff>25343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122675</xdr:rowOff>
    </xdr:from>
    <xdr:to>
      <xdr:col>41</xdr:col>
      <xdr:colOff>101600</xdr:colOff>
      <xdr:row>38</xdr:row>
      <xdr:rowOff>52825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69352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1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117075</xdr:rowOff>
    </xdr:from>
    <xdr:to>
      <xdr:col>36</xdr:col>
      <xdr:colOff>165100</xdr:colOff>
      <xdr:row>38</xdr:row>
      <xdr:rowOff>47225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63752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3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145993</xdr:rowOff>
    </xdr:from>
    <xdr:to>
      <xdr:col>55</xdr:col>
      <xdr:colOff>50800</xdr:colOff>
      <xdr:row>38</xdr:row>
      <xdr:rowOff>76143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145993</xdr:rowOff>
    </xdr:from>
    <xdr:to>
      <xdr:col>50</xdr:col>
      <xdr:colOff>165100</xdr:colOff>
      <xdr:row>38</xdr:row>
      <xdr:rowOff>76143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67270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145993</xdr:rowOff>
    </xdr:from>
    <xdr:to>
      <xdr:col>46</xdr:col>
      <xdr:colOff>38100</xdr:colOff>
      <xdr:row>38</xdr:row>
      <xdr:rowOff>76143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67270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145993</xdr:rowOff>
    </xdr:from>
    <xdr:to>
      <xdr:col>41</xdr:col>
      <xdr:colOff>101600</xdr:colOff>
      <xdr:row>38</xdr:row>
      <xdr:rowOff>76143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67270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145993</xdr:rowOff>
    </xdr:from>
    <xdr:to>
      <xdr:col>36</xdr:col>
      <xdr:colOff>165100</xdr:colOff>
      <xdr:row>38</xdr:row>
      <xdr:rowOff>76143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67270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19164</xdr:rowOff>
    </xdr:from>
    <xdr:to>
      <xdr:col>55</xdr:col>
      <xdr:colOff>0</xdr:colOff>
      <xdr:row>58</xdr:row>
      <xdr:rowOff>32912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63264"/>
          <a:ext cx="8382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6714</xdr:rowOff>
    </xdr:from>
    <xdr:to>
      <xdr:col>50</xdr:col>
      <xdr:colOff>114300</xdr:colOff>
      <xdr:row>58</xdr:row>
      <xdr:rowOff>19164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50814"/>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3930</xdr:rowOff>
    </xdr:from>
    <xdr:to>
      <xdr:col>45</xdr:col>
      <xdr:colOff>177800</xdr:colOff>
      <xdr:row>58</xdr:row>
      <xdr:rowOff>6714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48030"/>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3930</xdr:rowOff>
    </xdr:from>
    <xdr:to>
      <xdr:col>41</xdr:col>
      <xdr:colOff>50800</xdr:colOff>
      <xdr:row>58</xdr:row>
      <xdr:rowOff>29647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48030"/>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153562</xdr:rowOff>
    </xdr:from>
    <xdr:to>
      <xdr:col>55</xdr:col>
      <xdr:colOff>50800</xdr:colOff>
      <xdr:row>58</xdr:row>
      <xdr:rowOff>83712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68489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139814</xdr:rowOff>
    </xdr:from>
    <xdr:to>
      <xdr:col>50</xdr:col>
      <xdr:colOff>165100</xdr:colOff>
      <xdr:row>58</xdr:row>
      <xdr:rowOff>69964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61091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127364</xdr:rowOff>
    </xdr:from>
    <xdr:to>
      <xdr:col>46</xdr:col>
      <xdr:colOff>38100</xdr:colOff>
      <xdr:row>58</xdr:row>
      <xdr:rowOff>57514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48641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124580</xdr:rowOff>
    </xdr:from>
    <xdr:to>
      <xdr:col>41</xdr:col>
      <xdr:colOff>101600</xdr:colOff>
      <xdr:row>58</xdr:row>
      <xdr:rowOff>54730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45857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150297</xdr:rowOff>
    </xdr:from>
    <xdr:to>
      <xdr:col>36</xdr:col>
      <xdr:colOff>165100</xdr:colOff>
      <xdr:row>58</xdr:row>
      <xdr:rowOff>80447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71574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13238</xdr:rowOff>
    </xdr:from>
    <xdr:to>
      <xdr:col>55</xdr:col>
      <xdr:colOff>0</xdr:colOff>
      <xdr:row>79</xdr:row>
      <xdr:rowOff>28966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57788"/>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158583</xdr:rowOff>
    </xdr:from>
    <xdr:to>
      <xdr:col>50</xdr:col>
      <xdr:colOff>114300</xdr:colOff>
      <xdr:row>79</xdr:row>
      <xdr:rowOff>13238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31683"/>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150760</xdr:rowOff>
    </xdr:from>
    <xdr:to>
      <xdr:col>45</xdr:col>
      <xdr:colOff>177800</xdr:colOff>
      <xdr:row>78</xdr:row>
      <xdr:rowOff>158583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23860"/>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150760</xdr:rowOff>
    </xdr:from>
    <xdr:to>
      <xdr:col>41</xdr:col>
      <xdr:colOff>50800</xdr:colOff>
      <xdr:row>79</xdr:row>
      <xdr:rowOff>36480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23860"/>
          <a:ext cx="8890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157842</xdr:rowOff>
    </xdr:from>
    <xdr:to>
      <xdr:col>41</xdr:col>
      <xdr:colOff>101600</xdr:colOff>
      <xdr:row>78</xdr:row>
      <xdr:rowOff>87992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104519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149616</xdr:rowOff>
    </xdr:from>
    <xdr:to>
      <xdr:col>55</xdr:col>
      <xdr:colOff>50800</xdr:colOff>
      <xdr:row>79</xdr:row>
      <xdr:rowOff>79766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64543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133888</xdr:rowOff>
    </xdr:from>
    <xdr:to>
      <xdr:col>50</xdr:col>
      <xdr:colOff>165100</xdr:colOff>
      <xdr:row>79</xdr:row>
      <xdr:rowOff>64038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55165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107783</xdr:rowOff>
    </xdr:from>
    <xdr:to>
      <xdr:col>46</xdr:col>
      <xdr:colOff>38100</xdr:colOff>
      <xdr:row>79</xdr:row>
      <xdr:rowOff>37933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29060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99960</xdr:rowOff>
    </xdr:from>
    <xdr:to>
      <xdr:col>41</xdr:col>
      <xdr:colOff>101600</xdr:colOff>
      <xdr:row>79</xdr:row>
      <xdr:rowOff>30110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21237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157130</xdr:rowOff>
    </xdr:from>
    <xdr:to>
      <xdr:col>36</xdr:col>
      <xdr:colOff>165100</xdr:colOff>
      <xdr:row>79</xdr:row>
      <xdr:rowOff>87280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78407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33945</xdr:rowOff>
    </xdr:from>
    <xdr:to>
      <xdr:col>55</xdr:col>
      <xdr:colOff>0</xdr:colOff>
      <xdr:row>98</xdr:row>
      <xdr:rowOff>14967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64595"/>
          <a:ext cx="838200" cy="1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169377</xdr:rowOff>
    </xdr:from>
    <xdr:to>
      <xdr:col>50</xdr:col>
      <xdr:colOff>114300</xdr:colOff>
      <xdr:row>98</xdr:row>
      <xdr:rowOff>14967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0027"/>
          <a:ext cx="8890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155899</xdr:rowOff>
    </xdr:from>
    <xdr:to>
      <xdr:col>45</xdr:col>
      <xdr:colOff>177800</xdr:colOff>
      <xdr:row>97</xdr:row>
      <xdr:rowOff>169377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6549"/>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155899</xdr:rowOff>
    </xdr:from>
    <xdr:to>
      <xdr:col>41</xdr:col>
      <xdr:colOff>50800</xdr:colOff>
      <xdr:row>98</xdr:row>
      <xdr:rowOff>32454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6549"/>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154595</xdr:rowOff>
    </xdr:from>
    <xdr:to>
      <xdr:col>55</xdr:col>
      <xdr:colOff>50800</xdr:colOff>
      <xdr:row>97</xdr:row>
      <xdr:rowOff>84745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133022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135617</xdr:rowOff>
    </xdr:from>
    <xdr:to>
      <xdr:col>50</xdr:col>
      <xdr:colOff>165100</xdr:colOff>
      <xdr:row>98</xdr:row>
      <xdr:rowOff>65767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56894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5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118577</xdr:rowOff>
    </xdr:from>
    <xdr:to>
      <xdr:col>46</xdr:col>
      <xdr:colOff>38100</xdr:colOff>
      <xdr:row>98</xdr:row>
      <xdr:rowOff>48727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39854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105099</xdr:rowOff>
    </xdr:from>
    <xdr:to>
      <xdr:col>41</xdr:col>
      <xdr:colOff>101600</xdr:colOff>
      <xdr:row>98</xdr:row>
      <xdr:rowOff>35249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153104</xdr:rowOff>
    </xdr:from>
    <xdr:to>
      <xdr:col>36</xdr:col>
      <xdr:colOff>165100</xdr:colOff>
      <xdr:row>98</xdr:row>
      <xdr:rowOff>83254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74381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170251</xdr:rowOff>
    </xdr:from>
    <xdr:to>
      <xdr:col>85</xdr:col>
      <xdr:colOff>127000</xdr:colOff>
      <xdr:row>39</xdr:row>
      <xdr:rowOff>39508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85351"/>
          <a:ext cx="838200" cy="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39508</xdr:rowOff>
    </xdr:from>
    <xdr:to>
      <xdr:col>81</xdr:col>
      <xdr:colOff>50800</xdr:colOff>
      <xdr:row>39</xdr:row>
      <xdr:rowOff>45451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2605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163409</xdr:rowOff>
    </xdr:from>
    <xdr:to>
      <xdr:col>76</xdr:col>
      <xdr:colOff>114300</xdr:colOff>
      <xdr:row>39</xdr:row>
      <xdr:rowOff>45451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7850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163409</xdr:rowOff>
    </xdr:from>
    <xdr:to>
      <xdr:col>71</xdr:col>
      <xdr:colOff>177800</xdr:colOff>
      <xdr:row>39</xdr:row>
      <xdr:rowOff>12272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8509"/>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119451</xdr:rowOff>
    </xdr:from>
    <xdr:to>
      <xdr:col>85</xdr:col>
      <xdr:colOff>177800</xdr:colOff>
      <xdr:row>39</xdr:row>
      <xdr:rowOff>49601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34378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160158</xdr:rowOff>
    </xdr:from>
    <xdr:to>
      <xdr:col>81</xdr:col>
      <xdr:colOff>101600</xdr:colOff>
      <xdr:row>39</xdr:row>
      <xdr:rowOff>90308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81435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166101</xdr:rowOff>
    </xdr:from>
    <xdr:to>
      <xdr:col>76</xdr:col>
      <xdr:colOff>165100</xdr:colOff>
      <xdr:row>39</xdr:row>
      <xdr:rowOff>96251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87378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112609</xdr:rowOff>
    </xdr:from>
    <xdr:to>
      <xdr:col>72</xdr:col>
      <xdr:colOff>38100</xdr:colOff>
      <xdr:row>39</xdr:row>
      <xdr:rowOff>42759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33886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2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132922</xdr:rowOff>
    </xdr:from>
    <xdr:to>
      <xdr:col>67</xdr:col>
      <xdr:colOff>101600</xdr:colOff>
      <xdr:row>39</xdr:row>
      <xdr:rowOff>63072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54199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37147</xdr:rowOff>
    </xdr:from>
    <xdr:to>
      <xdr:col>85</xdr:col>
      <xdr:colOff>127000</xdr:colOff>
      <xdr:row>58</xdr:row>
      <xdr:rowOff>40960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81247"/>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37147</xdr:rowOff>
    </xdr:from>
    <xdr:to>
      <xdr:col>81</xdr:col>
      <xdr:colOff>50800</xdr:colOff>
      <xdr:row>58</xdr:row>
      <xdr:rowOff>40038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81247"/>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6004</xdr:rowOff>
    </xdr:from>
    <xdr:to>
      <xdr:col>76</xdr:col>
      <xdr:colOff>114300</xdr:colOff>
      <xdr:row>58</xdr:row>
      <xdr:rowOff>40038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50104"/>
          <a:ext cx="889000" cy="3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6004</xdr:rowOff>
    </xdr:from>
    <xdr:to>
      <xdr:col>71</xdr:col>
      <xdr:colOff>177800</xdr:colOff>
      <xdr:row>58</xdr:row>
      <xdr:rowOff>52051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5010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161610</xdr:rowOff>
    </xdr:from>
    <xdr:to>
      <xdr:col>85</xdr:col>
      <xdr:colOff>177800</xdr:colOff>
      <xdr:row>58</xdr:row>
      <xdr:rowOff>91760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76537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157797</xdr:rowOff>
    </xdr:from>
    <xdr:to>
      <xdr:col>81</xdr:col>
      <xdr:colOff>101600</xdr:colOff>
      <xdr:row>58</xdr:row>
      <xdr:rowOff>87947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79074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160688</xdr:rowOff>
    </xdr:from>
    <xdr:to>
      <xdr:col>76</xdr:col>
      <xdr:colOff>165100</xdr:colOff>
      <xdr:row>58</xdr:row>
      <xdr:rowOff>90838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81965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126654</xdr:rowOff>
    </xdr:from>
    <xdr:to>
      <xdr:col>72</xdr:col>
      <xdr:colOff>38100</xdr:colOff>
      <xdr:row>58</xdr:row>
      <xdr:rowOff>56804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47931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1251</xdr:rowOff>
    </xdr:from>
    <xdr:to>
      <xdr:col>67</xdr:col>
      <xdr:colOff>101600</xdr:colOff>
      <xdr:row>58</xdr:row>
      <xdr:rowOff>102851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93978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78828</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23378"/>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19199</xdr:rowOff>
    </xdr:from>
    <xdr:to>
      <xdr:col>72</xdr:col>
      <xdr:colOff>38100</xdr:colOff>
      <xdr:row>78</xdr:row>
      <xdr:rowOff>120799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137326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40001</xdr:rowOff>
    </xdr:from>
    <xdr:to>
      <xdr:col>67</xdr:col>
      <xdr:colOff>101600</xdr:colOff>
      <xdr:row>78</xdr:row>
      <xdr:rowOff>141601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1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158128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28028</xdr:rowOff>
    </xdr:from>
    <xdr:to>
      <xdr:col>67</xdr:col>
      <xdr:colOff>101600</xdr:colOff>
      <xdr:row>79</xdr:row>
      <xdr:rowOff>129628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120755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75323</xdr:rowOff>
    </xdr:from>
    <xdr:to>
      <xdr:col>85</xdr:col>
      <xdr:colOff>127000</xdr:colOff>
      <xdr:row>98</xdr:row>
      <xdr:rowOff>76130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77423"/>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68830</xdr:rowOff>
    </xdr:from>
    <xdr:to>
      <xdr:col>81</xdr:col>
      <xdr:colOff>50800</xdr:colOff>
      <xdr:row>98</xdr:row>
      <xdr:rowOff>75323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7093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65154</xdr:rowOff>
    </xdr:from>
    <xdr:to>
      <xdr:col>76</xdr:col>
      <xdr:colOff>114300</xdr:colOff>
      <xdr:row>98</xdr:row>
      <xdr:rowOff>68830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6725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65154</xdr:rowOff>
    </xdr:from>
    <xdr:to>
      <xdr:col>71</xdr:col>
      <xdr:colOff>177800</xdr:colOff>
      <xdr:row>98</xdr:row>
      <xdr:rowOff>70816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6725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25330</xdr:rowOff>
    </xdr:from>
    <xdr:to>
      <xdr:col>85</xdr:col>
      <xdr:colOff>177800</xdr:colOff>
      <xdr:row>98</xdr:row>
      <xdr:rowOff>126930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111707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24523</xdr:rowOff>
    </xdr:from>
    <xdr:to>
      <xdr:col>81</xdr:col>
      <xdr:colOff>101600</xdr:colOff>
      <xdr:row>98</xdr:row>
      <xdr:rowOff>126123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18030</xdr:rowOff>
    </xdr:from>
    <xdr:to>
      <xdr:col>76</xdr:col>
      <xdr:colOff>165100</xdr:colOff>
      <xdr:row>98</xdr:row>
      <xdr:rowOff>119630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110757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14354</xdr:rowOff>
    </xdr:from>
    <xdr:to>
      <xdr:col>72</xdr:col>
      <xdr:colOff>38100</xdr:colOff>
      <xdr:row>98</xdr:row>
      <xdr:rowOff>115954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107081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20016</xdr:rowOff>
    </xdr:from>
    <xdr:to>
      <xdr:col>67</xdr:col>
      <xdr:colOff>101600</xdr:colOff>
      <xdr:row>98</xdr:row>
      <xdr:rowOff>121616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112743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71984</xdr:rowOff>
    </xdr:from>
    <xdr:to>
      <xdr:col>102</xdr:col>
      <xdr:colOff>165100</xdr:colOff>
      <xdr:row>39</xdr:row>
      <xdr:rowOff>2134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18661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48392</xdr:rowOff>
    </xdr:from>
    <xdr:to>
      <xdr:col>98</xdr:col>
      <xdr:colOff>38100</xdr:colOff>
      <xdr:row>38</xdr:row>
      <xdr:rowOff>149992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年度については、土木費において道の駅改修事業や、町道新設改良事業などの大規模事業が本格化したことにより、前年度までと比較して大きくポイントが増加しており、今後も高い水準が続くと見込まれる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民生費についても物価高騰対応重点支援給付金給付事業を行ったことにより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増額となった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類似団体と比べて平均以下の水準であり、全体的に低コストとなっている。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多くの項目で類似団体と比較して平均以下の低水準であり、全体的に低コストとなっているが、低コストであるということは財源が確保できないことにより十分にコストをかけられない事情によるものであり、財源の確保が大きな課題である。</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しかしながら、最も重要なことは「コストに見合うサービスを提供できているか」であり、低コスト・高パフォーマンスを目指していく。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ゴシック" pitchFamily="49" charset="-128"/>
              <a:ea typeface="ＭＳ ゴシック"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行ったが、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黒字となった。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財政調整基金残高は、平成３０年度から基金使途の明確化を図るため、特定目的基金への積立を進めていること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から減少傾向であるが、特定目的基金への積立は順調に進んでいる。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今後は標準財政規模に占める割合に留意しながら適正な額を確保していく。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ゴシック" pitchFamily="49" charset="-128"/>
              <a:ea typeface="ＭＳ ゴシック"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一般会計、特別会計、公営企業会計の全てにおいて赤字はなく、一定額以上の黒字を確保している。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ただし、水道事業会計においては法定外（基準外）繰出しを行っているため、その解消を図る必要がある。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また、平成２８年度まで国保会計に法定外（基準外）繰出しを行っていたため、今後の動向を注視していかなければならない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ゴシック" pitchFamily="49" charset="-128"/>
              <a:ea typeface="ＭＳ ゴシック"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前年度と比較して微減となった。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元利償還金では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起債を控えてきたことにより地方債残高が減少したことに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伴</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い公債費が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今後も地方債借入額と償還額のバランスを注視しながら、健全な財政運営を保っていく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endParaRPr kumimoji="1" lang="en-US" altLang="ja-JP" sz="13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ゴシック" pitchFamily="49" charset="-128"/>
              <a:ea typeface="ＭＳ ゴシック"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平成２５年以降は、充当可能財源等が将来負担額を上回っている。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これは、地方債に依存しない財政運営に努めていることにより地方債現在高が減少し、充当可能である基金への積み増しが順調に進んでいるためである。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年度の基金残高は、普通会計で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については、取崩しを行ったことにより前年度と比較して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百万円減少したが、財政調整基金から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公共施設整備基金へ</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積替えを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行ったことにより、特定目的金について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大規模事業（道の駅改修事業）が本格始動</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、公共施設の改修も増加することが見込まれているため、財源確保のためにも特定目的金への積立を計画的に進めていく。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公共施設等の整備及び修繕等。</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地域における福祉活動の促進、快適な生活環境の形成等。</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道の駅及び周辺施設整備、商工観光振興、その他まちづくりに要する経費。</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間伐や人材育成、担い手の確保、木材利用の促進や普及啓発等の森林整備及びその促進に要する経費の財源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歳計余剰金を積立てたことによる増。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道の駅の株主配当金分を積立てたことによる増加。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緑事業（緑化保全に関する事業）への充当による減少。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森林環境贈与税の執行残額を積立てたことによる増加</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当面は現状維持。</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施設の大規模改修が令和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年度から見込まれていることから、公共施設整備基金への計画的な積立を行っていく。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前年度の実質収支の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以上の積立と基金利子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を積立てたが、取崩しの額が上回ったため、全体としては減少となっている。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地方財政法第７条第１項に基づく額（実質収支額の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を下らない額）の積立を行っていく。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ただし、災害等への備えのため、過去の実績を踏まえて、社会情勢を注視しつつ８～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憶程度を目安に確保していく。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年度の減債基金残高は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普通交付税に算入された「臨時財政対策債償還基金費」に措置された金額を積立てを行った。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当面は現状維持をする。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3458218</v>
      </c>
      <c r="BO4" s="436"/>
      <c r="BP4" s="436"/>
      <c r="BQ4" s="436"/>
      <c r="BR4" s="436"/>
      <c r="BS4" s="436"/>
      <c r="BT4" s="436"/>
      <c r="BU4" s="437"/>
      <c r="BV4" s="435">
        <v>3237979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8.8000000000000007</v>
      </c>
      <c r="CU4" s="576"/>
      <c r="CV4" s="576"/>
      <c r="CW4" s="576"/>
      <c r="CX4" s="576"/>
      <c r="CY4" s="576"/>
      <c r="CZ4" s="576"/>
      <c r="DA4" s="577"/>
      <c r="DB4" s="575">
        <v>10.5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3070182</v>
      </c>
      <c r="BO5" s="407"/>
      <c r="BP5" s="407"/>
      <c r="BQ5" s="407"/>
      <c r="BR5" s="407"/>
      <c r="BS5" s="407"/>
      <c r="BT5" s="407"/>
      <c r="BU5" s="408"/>
      <c r="BV5" s="406">
        <v>2974565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v>
      </c>
      <c r="CU5" s="404"/>
      <c r="CV5" s="404"/>
      <c r="CW5" s="404"/>
      <c r="CX5" s="404"/>
      <c r="CY5" s="404"/>
      <c r="CZ5" s="404"/>
      <c r="DA5" s="405"/>
      <c r="DB5" s="403">
        <v>83.9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388036</v>
      </c>
      <c r="BO6" s="407"/>
      <c r="BP6" s="407"/>
      <c r="BQ6" s="407"/>
      <c r="BR6" s="407"/>
      <c r="BS6" s="407"/>
      <c r="BT6" s="407"/>
      <c r="BU6" s="408"/>
      <c r="BV6" s="406">
        <v>263414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87.5</v>
      </c>
      <c r="CU6" s="550"/>
      <c r="CV6" s="550"/>
      <c r="CW6" s="550"/>
      <c r="CX6" s="550"/>
      <c r="CY6" s="550"/>
      <c r="CZ6" s="550"/>
      <c r="DA6" s="551"/>
      <c r="DB6" s="549">
        <v>85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197903</v>
      </c>
      <c r="BO7" s="407"/>
      <c r="BP7" s="407"/>
      <c r="BQ7" s="407"/>
      <c r="BR7" s="407"/>
      <c r="BS7" s="407"/>
      <c r="BT7" s="407"/>
      <c r="BU7" s="408"/>
      <c r="BV7" s="406">
        <v>40306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2156675</v>
      </c>
      <c r="CU7" s="407"/>
      <c r="CV7" s="407"/>
      <c r="CW7" s="407"/>
      <c r="CX7" s="407"/>
      <c r="CY7" s="407"/>
      <c r="CZ7" s="407"/>
      <c r="DA7" s="408"/>
      <c r="DB7" s="406">
        <v>2120283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190133</v>
      </c>
      <c r="BO8" s="407"/>
      <c r="BP8" s="407"/>
      <c r="BQ8" s="407"/>
      <c r="BR8" s="407"/>
      <c r="BS8" s="407"/>
      <c r="BT8" s="407"/>
      <c r="BU8" s="408"/>
      <c r="BV8" s="406">
        <v>223108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5816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-32975</v>
      </c>
      <c r="BO9" s="407"/>
      <c r="BP9" s="407"/>
      <c r="BQ9" s="407"/>
      <c r="BR9" s="407"/>
      <c r="BS9" s="407"/>
      <c r="BT9" s="407"/>
      <c r="BU9" s="408"/>
      <c r="BV9" s="406">
        <v>-25496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7.6</v>
      </c>
      <c r="CU9" s="404"/>
      <c r="CV9" s="404"/>
      <c r="CW9" s="404"/>
      <c r="CX9" s="404"/>
      <c r="CY9" s="404"/>
      <c r="CZ9" s="404"/>
      <c r="DA9" s="405"/>
      <c r="DB9" s="403">
        <v>8.5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6133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111882</v>
      </c>
      <c r="BO10" s="407"/>
      <c r="BP10" s="407"/>
      <c r="BQ10" s="407"/>
      <c r="BR10" s="407"/>
      <c r="BS10" s="407"/>
      <c r="BT10" s="407"/>
      <c r="BU10" s="408"/>
      <c r="BV10" s="406">
        <v>124627</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5679</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188745</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129</v>
      </c>
      <c r="N13" s="491"/>
      <c r="O13" s="491"/>
      <c r="P13" s="491"/>
      <c r="Q13" s="492"/>
      <c r="R13" s="493">
        <v>5505</v>
      </c>
      <c r="S13" s="494"/>
      <c r="T13" s="494"/>
      <c r="U13" s="494"/>
      <c r="V13" s="495"/>
      <c r="W13" s="496" t="s">
        <v>130</v>
      </c>
      <c r="X13" s="392"/>
      <c r="Y13" s="392"/>
      <c r="Z13" s="392"/>
      <c r="AA13" s="392"/>
      <c r="AB13" s="393"/>
      <c r="AC13" s="359">
        <v>181</v>
      </c>
      <c r="AD13" s="360"/>
      <c r="AE13" s="360"/>
      <c r="AF13" s="360"/>
      <c r="AG13" s="361"/>
      <c r="AH13" s="359">
        <v>183</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-109838</v>
      </c>
      <c r="BO13" s="407"/>
      <c r="BP13" s="407"/>
      <c r="BQ13" s="407"/>
      <c r="BR13" s="407"/>
      <c r="BS13" s="407"/>
      <c r="BT13" s="407"/>
      <c r="BU13" s="408"/>
      <c r="BV13" s="406">
        <v>99131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3.7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5761</v>
      </c>
      <c r="S14" s="494"/>
      <c r="T14" s="494"/>
      <c r="U14" s="494"/>
      <c r="V14" s="495"/>
      <c r="W14" s="497"/>
      <c r="X14" s="395"/>
      <c r="Y14" s="395"/>
      <c r="Z14" s="395"/>
      <c r="AA14" s="395"/>
      <c r="AB14" s="396"/>
      <c r="AC14" s="486">
        <v>7.1</v>
      </c>
      <c r="AD14" s="487"/>
      <c r="AE14" s="487"/>
      <c r="AF14" s="487"/>
      <c r="AG14" s="488"/>
      <c r="AH14" s="486">
        <v>6.9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129</v>
      </c>
      <c r="N15" s="491"/>
      <c r="O15" s="491"/>
      <c r="P15" s="491"/>
      <c r="Q15" s="492"/>
      <c r="R15" s="493">
        <v>5609</v>
      </c>
      <c r="S15" s="494"/>
      <c r="T15" s="494"/>
      <c r="U15" s="494"/>
      <c r="V15" s="495"/>
      <c r="W15" s="496" t="s">
        <v>137</v>
      </c>
      <c r="X15" s="392"/>
      <c r="Y15" s="392"/>
      <c r="Z15" s="392"/>
      <c r="AA15" s="392"/>
      <c r="AB15" s="393"/>
      <c r="AC15" s="359">
        <v>606</v>
      </c>
      <c r="AD15" s="360"/>
      <c r="AE15" s="360"/>
      <c r="AF15" s="360"/>
      <c r="AG15" s="361"/>
      <c r="AH15" s="359">
        <v>660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746424</v>
      </c>
      <c r="BO15" s="436"/>
      <c r="BP15" s="436"/>
      <c r="BQ15" s="436"/>
      <c r="BR15" s="436"/>
      <c r="BS15" s="436"/>
      <c r="BT15" s="436"/>
      <c r="BU15" s="437"/>
      <c r="BV15" s="435">
        <v>737630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23.8</v>
      </c>
      <c r="AD16" s="487"/>
      <c r="AE16" s="487"/>
      <c r="AF16" s="487"/>
      <c r="AG16" s="488"/>
      <c r="AH16" s="486">
        <v>24.7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1954217</v>
      </c>
      <c r="BO16" s="407"/>
      <c r="BP16" s="407"/>
      <c r="BQ16" s="407"/>
      <c r="BR16" s="407"/>
      <c r="BS16" s="407"/>
      <c r="BT16" s="407"/>
      <c r="BU16" s="408"/>
      <c r="BV16" s="406">
        <v>1903679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1759</v>
      </c>
      <c r="AD17" s="360"/>
      <c r="AE17" s="360"/>
      <c r="AF17" s="360"/>
      <c r="AG17" s="361"/>
      <c r="AH17" s="359">
        <v>1828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935920</v>
      </c>
      <c r="BO17" s="407"/>
      <c r="BP17" s="407"/>
      <c r="BQ17" s="407"/>
      <c r="BR17" s="407"/>
      <c r="BS17" s="407"/>
      <c r="BT17" s="407"/>
      <c r="BU17" s="408"/>
      <c r="BV17" s="406">
        <v>925269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19.899999999999999</v>
      </c>
      <c r="M18" s="459"/>
      <c r="N18" s="459"/>
      <c r="O18" s="459"/>
      <c r="P18" s="459"/>
      <c r="Q18" s="459"/>
      <c r="R18" s="460"/>
      <c r="S18" s="460"/>
      <c r="T18" s="460"/>
      <c r="U18" s="460"/>
      <c r="V18" s="461"/>
      <c r="W18" s="477"/>
      <c r="X18" s="478"/>
      <c r="Y18" s="478"/>
      <c r="Z18" s="478"/>
      <c r="AA18" s="478"/>
      <c r="AB18" s="502"/>
      <c r="AC18" s="376">
        <v>69.099999999999994</v>
      </c>
      <c r="AD18" s="377"/>
      <c r="AE18" s="377"/>
      <c r="AF18" s="377"/>
      <c r="AG18" s="462"/>
      <c r="AH18" s="376">
        <v>68.400000000000006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1889711</v>
      </c>
      <c r="BO18" s="407"/>
      <c r="BP18" s="407"/>
      <c r="BQ18" s="407"/>
      <c r="BR18" s="407"/>
      <c r="BS18" s="407"/>
      <c r="BT18" s="407"/>
      <c r="BU18" s="408"/>
      <c r="BV18" s="406">
        <v>1802882</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292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2752685</v>
      </c>
      <c r="BO19" s="407"/>
      <c r="BP19" s="407"/>
      <c r="BQ19" s="407"/>
      <c r="BR19" s="407"/>
      <c r="BS19" s="407"/>
      <c r="BT19" s="407"/>
      <c r="BU19" s="408"/>
      <c r="BV19" s="406">
        <v>2506420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2289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1493383</v>
      </c>
      <c r="BO22" s="436"/>
      <c r="BP22" s="436"/>
      <c r="BQ22" s="436"/>
      <c r="BR22" s="436"/>
      <c r="BS22" s="436"/>
      <c r="BT22" s="436"/>
      <c r="BU22" s="437"/>
      <c r="BV22" s="435">
        <v>1678566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1409028</v>
      </c>
      <c r="BO23" s="407"/>
      <c r="BP23" s="407"/>
      <c r="BQ23" s="407"/>
      <c r="BR23" s="407"/>
      <c r="BS23" s="407"/>
      <c r="BT23" s="407"/>
      <c r="BU23" s="408"/>
      <c r="BV23" s="406">
        <v>1582599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5250</v>
      </c>
      <c r="R24" s="360"/>
      <c r="S24" s="360"/>
      <c r="T24" s="360"/>
      <c r="U24" s="360"/>
      <c r="V24" s="361"/>
      <c r="W24" s="449"/>
      <c r="X24" s="386"/>
      <c r="Y24" s="387"/>
      <c r="Z24" s="362" t="s">
        <v>162</v>
      </c>
      <c r="AA24" s="363"/>
      <c r="AB24" s="363"/>
      <c r="AC24" s="363"/>
      <c r="AD24" s="363"/>
      <c r="AE24" s="363"/>
      <c r="AF24" s="363"/>
      <c r="AG24" s="364"/>
      <c r="AH24" s="359">
        <v>69</v>
      </c>
      <c r="AI24" s="360"/>
      <c r="AJ24" s="360"/>
      <c r="AK24" s="360"/>
      <c r="AL24" s="361"/>
      <c r="AM24" s="359">
        <v>204930</v>
      </c>
      <c r="AN24" s="360"/>
      <c r="AO24" s="360"/>
      <c r="AP24" s="360"/>
      <c r="AQ24" s="360"/>
      <c r="AR24" s="361"/>
      <c r="AS24" s="359">
        <v>2970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250630</v>
      </c>
      <c r="BO24" s="407"/>
      <c r="BP24" s="407"/>
      <c r="BQ24" s="407"/>
      <c r="BR24" s="407"/>
      <c r="BS24" s="407"/>
      <c r="BT24" s="407"/>
      <c r="BU24" s="408"/>
      <c r="BV24" s="406">
        <v>300654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4731</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9812</v>
      </c>
      <c r="BO25" s="436"/>
      <c r="BP25" s="436"/>
      <c r="BQ25" s="436"/>
      <c r="BR25" s="436"/>
      <c r="BS25" s="436"/>
      <c r="BT25" s="436"/>
      <c r="BU25" s="437"/>
      <c r="BV25" s="435" t="s">
        <v>121</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4482</v>
      </c>
      <c r="R26" s="360"/>
      <c r="S26" s="360"/>
      <c r="T26" s="360"/>
      <c r="U26" s="360"/>
      <c r="V26" s="361"/>
      <c r="W26" s="449"/>
      <c r="X26" s="386"/>
      <c r="Y26" s="387"/>
      <c r="Z26" s="362" t="s">
        <v>168</v>
      </c>
      <c r="AA26" s="417"/>
      <c r="AB26" s="417"/>
      <c r="AC26" s="417"/>
      <c r="AD26" s="417"/>
      <c r="AE26" s="417"/>
      <c r="AF26" s="417"/>
      <c r="AG26" s="418"/>
      <c r="AH26" s="359">
        <v>6</v>
      </c>
      <c r="AI26" s="360"/>
      <c r="AJ26" s="360"/>
      <c r="AK26" s="360"/>
      <c r="AL26" s="361"/>
      <c r="AM26" s="359">
        <v>20694</v>
      </c>
      <c r="AN26" s="360"/>
      <c r="AO26" s="360"/>
      <c r="AP26" s="360"/>
      <c r="AQ26" s="360"/>
      <c r="AR26" s="361"/>
      <c r="AS26" s="359">
        <v>3449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2310</v>
      </c>
      <c r="R27" s="360"/>
      <c r="S27" s="360"/>
      <c r="T27" s="360"/>
      <c r="U27" s="360"/>
      <c r="V27" s="361"/>
      <c r="W27" s="449"/>
      <c r="X27" s="386"/>
      <c r="Y27" s="387"/>
      <c r="Z27" s="362" t="s">
        <v>171</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150349</v>
      </c>
      <c r="BO27" s="441"/>
      <c r="BP27" s="441"/>
      <c r="BQ27" s="441"/>
      <c r="BR27" s="441"/>
      <c r="BS27" s="441"/>
      <c r="BT27" s="441"/>
      <c r="BU27" s="442"/>
      <c r="BV27" s="440">
        <v>150346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1930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1215478</v>
      </c>
      <c r="BO28" s="436"/>
      <c r="BP28" s="436"/>
      <c r="BQ28" s="436"/>
      <c r="BR28" s="436"/>
      <c r="BS28" s="436"/>
      <c r="BT28" s="436"/>
      <c r="BU28" s="437"/>
      <c r="BV28" s="435">
        <v>1292341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1740</v>
      </c>
      <c r="R29" s="360"/>
      <c r="S29" s="360"/>
      <c r="T29" s="360"/>
      <c r="U29" s="360"/>
      <c r="V29" s="361"/>
      <c r="W29" s="450"/>
      <c r="X29" s="451"/>
      <c r="Y29" s="452"/>
      <c r="Z29" s="362" t="s">
        <v>177</v>
      </c>
      <c r="AA29" s="363"/>
      <c r="AB29" s="363"/>
      <c r="AC29" s="363"/>
      <c r="AD29" s="363"/>
      <c r="AE29" s="363"/>
      <c r="AF29" s="363"/>
      <c r="AG29" s="364"/>
      <c r="AH29" s="359">
        <v>69</v>
      </c>
      <c r="AI29" s="360"/>
      <c r="AJ29" s="360"/>
      <c r="AK29" s="360"/>
      <c r="AL29" s="361"/>
      <c r="AM29" s="359">
        <v>204930</v>
      </c>
      <c r="AN29" s="360"/>
      <c r="AO29" s="360"/>
      <c r="AP29" s="360"/>
      <c r="AQ29" s="360"/>
      <c r="AR29" s="361"/>
      <c r="AS29" s="359">
        <v>2970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90748</v>
      </c>
      <c r="BO29" s="407"/>
      <c r="BP29" s="407"/>
      <c r="BQ29" s="407"/>
      <c r="BR29" s="407"/>
      <c r="BS29" s="407"/>
      <c r="BT29" s="407"/>
      <c r="BU29" s="408"/>
      <c r="BV29" s="406">
        <v>80609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882049</v>
      </c>
      <c r="BO30" s="441"/>
      <c r="BP30" s="441"/>
      <c r="BQ30" s="441"/>
      <c r="BR30" s="441"/>
      <c r="BS30" s="441"/>
      <c r="BT30" s="441"/>
      <c r="BU30" s="442"/>
      <c r="BV30" s="440">
        <v>832149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発酵の里</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香取広域市町村圏事務組合（一般会計）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千葉県後期高齢者医療広域連合（後期高齢者医療特別会計）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0oU2gCBTxByd8LEWzcfesjlJ7f8c9o1ii0fpn5sBqStoUDPBHTRYD0t0RGUfeR91ZHynEwvCb9jPrQ6NBKsDIg==" saltValue="6ROBRk6puGvKoVtaX8RX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734448</v>
      </c>
      <c r="S5" s="664"/>
      <c r="T5" s="664"/>
      <c r="U5" s="664"/>
      <c r="V5" s="664"/>
      <c r="W5" s="664"/>
      <c r="X5" s="664"/>
      <c r="Y5" s="689"/>
      <c r="Z5" s="702">
        <v>21.2</v>
      </c>
      <c r="AA5" s="702"/>
      <c r="AB5" s="702"/>
      <c r="AC5" s="702"/>
      <c r="AD5" s="703">
        <v>734448</v>
      </c>
      <c r="AE5" s="703"/>
      <c r="AF5" s="703"/>
      <c r="AG5" s="703"/>
      <c r="AH5" s="703"/>
      <c r="AI5" s="703"/>
      <c r="AJ5" s="703"/>
      <c r="AK5" s="703"/>
      <c r="AL5" s="690">
        <v>34</v>
      </c>
      <c r="AM5" s="672"/>
      <c r="AN5" s="672"/>
      <c r="AO5" s="691"/>
      <c r="AP5" s="666" t="s">
        <v>216</v>
      </c>
      <c r="AQ5" s="667"/>
      <c r="AR5" s="667"/>
      <c r="AS5" s="667"/>
      <c r="AT5" s="667"/>
      <c r="AU5" s="667"/>
      <c r="AV5" s="667"/>
      <c r="AW5" s="667"/>
      <c r="AX5" s="667"/>
      <c r="AY5" s="667"/>
      <c r="AZ5" s="667"/>
      <c r="BA5" s="667"/>
      <c r="BB5" s="667"/>
      <c r="BC5" s="667"/>
      <c r="BD5" s="667"/>
      <c r="BE5" s="667"/>
      <c r="BF5" s="668"/>
      <c r="BG5" s="608">
        <v>734448</v>
      </c>
      <c r="BH5" s="609"/>
      <c r="BI5" s="609"/>
      <c r="BJ5" s="609"/>
      <c r="BK5" s="609"/>
      <c r="BL5" s="609"/>
      <c r="BM5" s="609"/>
      <c r="BN5" s="610"/>
      <c r="BO5" s="646">
        <v>100</v>
      </c>
      <c r="BP5" s="646"/>
      <c r="BQ5" s="646"/>
      <c r="BR5" s="646"/>
      <c r="BS5" s="647" t="s">
        <v>121</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31947</v>
      </c>
      <c r="S6" s="609"/>
      <c r="T6" s="609"/>
      <c r="U6" s="609"/>
      <c r="V6" s="609"/>
      <c r="W6" s="609"/>
      <c r="X6" s="609"/>
      <c r="Y6" s="610"/>
      <c r="Z6" s="646">
        <v>0.9</v>
      </c>
      <c r="AA6" s="646"/>
      <c r="AB6" s="646"/>
      <c r="AC6" s="646"/>
      <c r="AD6" s="647">
        <v>31947</v>
      </c>
      <c r="AE6" s="647"/>
      <c r="AF6" s="647"/>
      <c r="AG6" s="647"/>
      <c r="AH6" s="647"/>
      <c r="AI6" s="647"/>
      <c r="AJ6" s="647"/>
      <c r="AK6" s="647"/>
      <c r="AL6" s="611">
        <v>1.5</v>
      </c>
      <c r="AM6" s="612"/>
      <c r="AN6" s="612"/>
      <c r="AO6" s="648"/>
      <c r="AP6" s="605" t="s">
        <v>221</v>
      </c>
      <c r="AQ6" s="606"/>
      <c r="AR6" s="606"/>
      <c r="AS6" s="606"/>
      <c r="AT6" s="606"/>
      <c r="AU6" s="606"/>
      <c r="AV6" s="606"/>
      <c r="AW6" s="606"/>
      <c r="AX6" s="606"/>
      <c r="AY6" s="606"/>
      <c r="AZ6" s="606"/>
      <c r="BA6" s="606"/>
      <c r="BB6" s="606"/>
      <c r="BC6" s="606"/>
      <c r="BD6" s="606"/>
      <c r="BE6" s="606"/>
      <c r="BF6" s="607"/>
      <c r="BG6" s="608">
        <v>734448</v>
      </c>
      <c r="BH6" s="609"/>
      <c r="BI6" s="609"/>
      <c r="BJ6" s="609"/>
      <c r="BK6" s="609"/>
      <c r="BL6" s="609"/>
      <c r="BM6" s="609"/>
      <c r="BN6" s="610"/>
      <c r="BO6" s="646">
        <v>100</v>
      </c>
      <c r="BP6" s="646"/>
      <c r="BQ6" s="646"/>
      <c r="BR6" s="646"/>
      <c r="BS6" s="647" t="s">
        <v>121</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46710</v>
      </c>
      <c r="CS6" s="609"/>
      <c r="CT6" s="609"/>
      <c r="CU6" s="609"/>
      <c r="CV6" s="609"/>
      <c r="CW6" s="609"/>
      <c r="CX6" s="609"/>
      <c r="CY6" s="610"/>
      <c r="CZ6" s="690">
        <v>1.5</v>
      </c>
      <c r="DA6" s="672"/>
      <c r="DB6" s="672"/>
      <c r="DC6" s="692"/>
      <c r="DD6" s="614" t="s">
        <v>121</v>
      </c>
      <c r="DE6" s="609"/>
      <c r="DF6" s="609"/>
      <c r="DG6" s="609"/>
      <c r="DH6" s="609"/>
      <c r="DI6" s="609"/>
      <c r="DJ6" s="609"/>
      <c r="DK6" s="609"/>
      <c r="DL6" s="609"/>
      <c r="DM6" s="609"/>
      <c r="DN6" s="609"/>
      <c r="DO6" s="609"/>
      <c r="DP6" s="610"/>
      <c r="DQ6" s="614">
        <v>46710</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337</v>
      </c>
      <c r="S7" s="609"/>
      <c r="T7" s="609"/>
      <c r="U7" s="609"/>
      <c r="V7" s="609"/>
      <c r="W7" s="609"/>
      <c r="X7" s="609"/>
      <c r="Y7" s="610"/>
      <c r="Z7" s="646">
        <v>0</v>
      </c>
      <c r="AA7" s="646"/>
      <c r="AB7" s="646"/>
      <c r="AC7" s="646"/>
      <c r="AD7" s="647">
        <v>337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321394</v>
      </c>
      <c r="BH7" s="609"/>
      <c r="BI7" s="609"/>
      <c r="BJ7" s="609"/>
      <c r="BK7" s="609"/>
      <c r="BL7" s="609"/>
      <c r="BM7" s="609"/>
      <c r="BN7" s="610"/>
      <c r="BO7" s="646">
        <v>43.8</v>
      </c>
      <c r="BP7" s="646"/>
      <c r="BQ7" s="646"/>
      <c r="BR7" s="646"/>
      <c r="BS7" s="647" t="s">
        <v>121</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731215</v>
      </c>
      <c r="CS7" s="609"/>
      <c r="CT7" s="609"/>
      <c r="CU7" s="609"/>
      <c r="CV7" s="609"/>
      <c r="CW7" s="609"/>
      <c r="CX7" s="609"/>
      <c r="CY7" s="610"/>
      <c r="CZ7" s="646">
        <v>23.8</v>
      </c>
      <c r="DA7" s="646"/>
      <c r="DB7" s="646"/>
      <c r="DC7" s="646"/>
      <c r="DD7" s="614">
        <v>3942</v>
      </c>
      <c r="DE7" s="609"/>
      <c r="DF7" s="609"/>
      <c r="DG7" s="609"/>
      <c r="DH7" s="609"/>
      <c r="DI7" s="609"/>
      <c r="DJ7" s="609"/>
      <c r="DK7" s="609"/>
      <c r="DL7" s="609"/>
      <c r="DM7" s="609"/>
      <c r="DN7" s="609"/>
      <c r="DO7" s="609"/>
      <c r="DP7" s="610"/>
      <c r="DQ7" s="614">
        <v>657509</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4778</v>
      </c>
      <c r="S8" s="609"/>
      <c r="T8" s="609"/>
      <c r="U8" s="609"/>
      <c r="V8" s="609"/>
      <c r="W8" s="609"/>
      <c r="X8" s="609"/>
      <c r="Y8" s="610"/>
      <c r="Z8" s="646">
        <v>0.1</v>
      </c>
      <c r="AA8" s="646"/>
      <c r="AB8" s="646"/>
      <c r="AC8" s="646"/>
      <c r="AD8" s="647">
        <v>4778</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11142</v>
      </c>
      <c r="BH8" s="609"/>
      <c r="BI8" s="609"/>
      <c r="BJ8" s="609"/>
      <c r="BK8" s="609"/>
      <c r="BL8" s="609"/>
      <c r="BM8" s="609"/>
      <c r="BN8" s="610"/>
      <c r="BO8" s="646">
        <v>1.5</v>
      </c>
      <c r="BP8" s="646"/>
      <c r="BQ8" s="646"/>
      <c r="BR8" s="646"/>
      <c r="BS8" s="647" t="s">
        <v>121</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887819</v>
      </c>
      <c r="CS8" s="609"/>
      <c r="CT8" s="609"/>
      <c r="CU8" s="609"/>
      <c r="CV8" s="609"/>
      <c r="CW8" s="609"/>
      <c r="CX8" s="609"/>
      <c r="CY8" s="610"/>
      <c r="CZ8" s="646">
        <v>28.9</v>
      </c>
      <c r="DA8" s="646"/>
      <c r="DB8" s="646"/>
      <c r="DC8" s="646"/>
      <c r="DD8" s="614">
        <v>1846</v>
      </c>
      <c r="DE8" s="609"/>
      <c r="DF8" s="609"/>
      <c r="DG8" s="609"/>
      <c r="DH8" s="609"/>
      <c r="DI8" s="609"/>
      <c r="DJ8" s="609"/>
      <c r="DK8" s="609"/>
      <c r="DL8" s="609"/>
      <c r="DM8" s="609"/>
      <c r="DN8" s="609"/>
      <c r="DO8" s="609"/>
      <c r="DP8" s="610"/>
      <c r="DQ8" s="614">
        <v>614178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5692</v>
      </c>
      <c r="S9" s="609"/>
      <c r="T9" s="609"/>
      <c r="U9" s="609"/>
      <c r="V9" s="609"/>
      <c r="W9" s="609"/>
      <c r="X9" s="609"/>
      <c r="Y9" s="610"/>
      <c r="Z9" s="646">
        <v>0.2</v>
      </c>
      <c r="AA9" s="646"/>
      <c r="AB9" s="646"/>
      <c r="AC9" s="646"/>
      <c r="AD9" s="647">
        <v>5692</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258647</v>
      </c>
      <c r="BH9" s="609"/>
      <c r="BI9" s="609"/>
      <c r="BJ9" s="609"/>
      <c r="BK9" s="609"/>
      <c r="BL9" s="609"/>
      <c r="BM9" s="609"/>
      <c r="BN9" s="610"/>
      <c r="BO9" s="646">
        <v>35.200000000000003</v>
      </c>
      <c r="BP9" s="646"/>
      <c r="BQ9" s="646"/>
      <c r="BR9" s="646"/>
      <c r="BS9" s="647" t="s">
        <v>121</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286910</v>
      </c>
      <c r="CS9" s="609"/>
      <c r="CT9" s="609"/>
      <c r="CU9" s="609"/>
      <c r="CV9" s="609"/>
      <c r="CW9" s="609"/>
      <c r="CX9" s="609"/>
      <c r="CY9" s="610"/>
      <c r="CZ9" s="646">
        <v>9.3000000000000007</v>
      </c>
      <c r="DA9" s="646"/>
      <c r="DB9" s="646"/>
      <c r="DC9" s="646"/>
      <c r="DD9" s="614">
        <v>4112</v>
      </c>
      <c r="DE9" s="609"/>
      <c r="DF9" s="609"/>
      <c r="DG9" s="609"/>
      <c r="DH9" s="609"/>
      <c r="DI9" s="609"/>
      <c r="DJ9" s="609"/>
      <c r="DK9" s="609"/>
      <c r="DL9" s="609"/>
      <c r="DM9" s="609"/>
      <c r="DN9" s="609"/>
      <c r="DO9" s="609"/>
      <c r="DP9" s="610"/>
      <c r="DQ9" s="614">
        <v>226396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15158</v>
      </c>
      <c r="BH10" s="609"/>
      <c r="BI10" s="609"/>
      <c r="BJ10" s="609"/>
      <c r="BK10" s="609"/>
      <c r="BL10" s="609"/>
      <c r="BM10" s="609"/>
      <c r="BN10" s="610"/>
      <c r="BO10" s="646">
        <v>2.1</v>
      </c>
      <c r="BP10" s="646"/>
      <c r="BQ10" s="646"/>
      <c r="BR10" s="646"/>
      <c r="BS10" s="647" t="s">
        <v>121</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5</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5</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140569</v>
      </c>
      <c r="S11" s="609"/>
      <c r="T11" s="609"/>
      <c r="U11" s="609"/>
      <c r="V11" s="609"/>
      <c r="W11" s="609"/>
      <c r="X11" s="609"/>
      <c r="Y11" s="610"/>
      <c r="Z11" s="611">
        <v>4.0999999999999996</v>
      </c>
      <c r="AA11" s="612"/>
      <c r="AB11" s="612"/>
      <c r="AC11" s="613"/>
      <c r="AD11" s="614">
        <v>140569</v>
      </c>
      <c r="AE11" s="609"/>
      <c r="AF11" s="609"/>
      <c r="AG11" s="609"/>
      <c r="AH11" s="609"/>
      <c r="AI11" s="609"/>
      <c r="AJ11" s="609"/>
      <c r="AK11" s="610"/>
      <c r="AL11" s="611">
        <v>6.5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36447</v>
      </c>
      <c r="BH11" s="609"/>
      <c r="BI11" s="609"/>
      <c r="BJ11" s="609"/>
      <c r="BK11" s="609"/>
      <c r="BL11" s="609"/>
      <c r="BM11" s="609"/>
      <c r="BN11" s="610"/>
      <c r="BO11" s="646">
        <v>5</v>
      </c>
      <c r="BP11" s="646"/>
      <c r="BQ11" s="646"/>
      <c r="BR11" s="646"/>
      <c r="BS11" s="647" t="s">
        <v>121</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132646</v>
      </c>
      <c r="CS11" s="609"/>
      <c r="CT11" s="609"/>
      <c r="CU11" s="609"/>
      <c r="CV11" s="609"/>
      <c r="CW11" s="609"/>
      <c r="CX11" s="609"/>
      <c r="CY11" s="610"/>
      <c r="CZ11" s="646">
        <v>4.3</v>
      </c>
      <c r="DA11" s="646"/>
      <c r="DB11" s="646"/>
      <c r="DC11" s="646"/>
      <c r="DD11" s="614">
        <v>6931</v>
      </c>
      <c r="DE11" s="609"/>
      <c r="DF11" s="609"/>
      <c r="DG11" s="609"/>
      <c r="DH11" s="609"/>
      <c r="DI11" s="609"/>
      <c r="DJ11" s="609"/>
      <c r="DK11" s="609"/>
      <c r="DL11" s="609"/>
      <c r="DM11" s="609"/>
      <c r="DN11" s="609"/>
      <c r="DO11" s="609"/>
      <c r="DP11" s="610"/>
      <c r="DQ11" s="614">
        <v>84840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8942</v>
      </c>
      <c r="S12" s="609"/>
      <c r="T12" s="609"/>
      <c r="U12" s="609"/>
      <c r="V12" s="609"/>
      <c r="W12" s="609"/>
      <c r="X12" s="609"/>
      <c r="Y12" s="610"/>
      <c r="Z12" s="646">
        <v>0.3</v>
      </c>
      <c r="AA12" s="646"/>
      <c r="AB12" s="646"/>
      <c r="AC12" s="646"/>
      <c r="AD12" s="647">
        <v>8942</v>
      </c>
      <c r="AE12" s="647"/>
      <c r="AF12" s="647"/>
      <c r="AG12" s="647"/>
      <c r="AH12" s="647"/>
      <c r="AI12" s="647"/>
      <c r="AJ12" s="647"/>
      <c r="AK12" s="647"/>
      <c r="AL12" s="611">
        <v>0.4</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335438</v>
      </c>
      <c r="BH12" s="609"/>
      <c r="BI12" s="609"/>
      <c r="BJ12" s="609"/>
      <c r="BK12" s="609"/>
      <c r="BL12" s="609"/>
      <c r="BM12" s="609"/>
      <c r="BN12" s="610"/>
      <c r="BO12" s="646">
        <v>45.7</v>
      </c>
      <c r="BP12" s="646"/>
      <c r="BQ12" s="646"/>
      <c r="BR12" s="646"/>
      <c r="BS12" s="647" t="s">
        <v>121</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23079</v>
      </c>
      <c r="CS12" s="609"/>
      <c r="CT12" s="609"/>
      <c r="CU12" s="609"/>
      <c r="CV12" s="609"/>
      <c r="CW12" s="609"/>
      <c r="CX12" s="609"/>
      <c r="CY12" s="610"/>
      <c r="CZ12" s="646">
        <v>0.8</v>
      </c>
      <c r="DA12" s="646"/>
      <c r="DB12" s="646"/>
      <c r="DC12" s="646"/>
      <c r="DD12" s="614">
        <v>10294</v>
      </c>
      <c r="DE12" s="609"/>
      <c r="DF12" s="609"/>
      <c r="DG12" s="609"/>
      <c r="DH12" s="609"/>
      <c r="DI12" s="609"/>
      <c r="DJ12" s="609"/>
      <c r="DK12" s="609"/>
      <c r="DL12" s="609"/>
      <c r="DM12" s="609"/>
      <c r="DN12" s="609"/>
      <c r="DO12" s="609"/>
      <c r="DP12" s="610"/>
      <c r="DQ12" s="614">
        <v>21478</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335438</v>
      </c>
      <c r="BH13" s="609"/>
      <c r="BI13" s="609"/>
      <c r="BJ13" s="609"/>
      <c r="BK13" s="609"/>
      <c r="BL13" s="609"/>
      <c r="BM13" s="609"/>
      <c r="BN13" s="610"/>
      <c r="BO13" s="646">
        <v>45.7</v>
      </c>
      <c r="BP13" s="646"/>
      <c r="BQ13" s="646"/>
      <c r="BR13" s="646"/>
      <c r="BS13" s="647" t="s">
        <v>121</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344322</v>
      </c>
      <c r="CS13" s="609"/>
      <c r="CT13" s="609"/>
      <c r="CU13" s="609"/>
      <c r="CV13" s="609"/>
      <c r="CW13" s="609"/>
      <c r="CX13" s="609"/>
      <c r="CY13" s="610"/>
      <c r="CZ13" s="646">
        <v>11.2</v>
      </c>
      <c r="DA13" s="646"/>
      <c r="DB13" s="646"/>
      <c r="DC13" s="646"/>
      <c r="DD13" s="614">
        <v>326476</v>
      </c>
      <c r="DE13" s="609"/>
      <c r="DF13" s="609"/>
      <c r="DG13" s="609"/>
      <c r="DH13" s="609"/>
      <c r="DI13" s="609"/>
      <c r="DJ13" s="609"/>
      <c r="DK13" s="609"/>
      <c r="DL13" s="609"/>
      <c r="DM13" s="609"/>
      <c r="DN13" s="609"/>
      <c r="DO13" s="609"/>
      <c r="DP13" s="610"/>
      <c r="DQ13" s="614">
        <v>111004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372</v>
      </c>
      <c r="S14" s="609"/>
      <c r="T14" s="609"/>
      <c r="U14" s="609"/>
      <c r="V14" s="609"/>
      <c r="W14" s="609"/>
      <c r="X14" s="609"/>
      <c r="Y14" s="610"/>
      <c r="Z14" s="646">
        <v>0</v>
      </c>
      <c r="AA14" s="646"/>
      <c r="AB14" s="646"/>
      <c r="AC14" s="646"/>
      <c r="AD14" s="647">
        <v>372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23033</v>
      </c>
      <c r="BH14" s="609"/>
      <c r="BI14" s="609"/>
      <c r="BJ14" s="609"/>
      <c r="BK14" s="609"/>
      <c r="BL14" s="609"/>
      <c r="BM14" s="609"/>
      <c r="BN14" s="610"/>
      <c r="BO14" s="646">
        <v>3.1</v>
      </c>
      <c r="BP14" s="646"/>
      <c r="BQ14" s="646"/>
      <c r="BR14" s="646"/>
      <c r="BS14" s="647" t="s">
        <v>121</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148384</v>
      </c>
      <c r="CS14" s="609"/>
      <c r="CT14" s="609"/>
      <c r="CU14" s="609"/>
      <c r="CV14" s="609"/>
      <c r="CW14" s="609"/>
      <c r="CX14" s="609"/>
      <c r="CY14" s="610"/>
      <c r="CZ14" s="646">
        <v>4.8</v>
      </c>
      <c r="DA14" s="646"/>
      <c r="DB14" s="646"/>
      <c r="DC14" s="646"/>
      <c r="DD14" s="614">
        <v>7954</v>
      </c>
      <c r="DE14" s="609"/>
      <c r="DF14" s="609"/>
      <c r="DG14" s="609"/>
      <c r="DH14" s="609"/>
      <c r="DI14" s="609"/>
      <c r="DJ14" s="609"/>
      <c r="DK14" s="609"/>
      <c r="DL14" s="609"/>
      <c r="DM14" s="609"/>
      <c r="DN14" s="609"/>
      <c r="DO14" s="609"/>
      <c r="DP14" s="610"/>
      <c r="DQ14" s="614">
        <v>140141</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54583</v>
      </c>
      <c r="BH15" s="609"/>
      <c r="BI15" s="609"/>
      <c r="BJ15" s="609"/>
      <c r="BK15" s="609"/>
      <c r="BL15" s="609"/>
      <c r="BM15" s="609"/>
      <c r="BN15" s="610"/>
      <c r="BO15" s="646">
        <v>7.4</v>
      </c>
      <c r="BP15" s="646"/>
      <c r="BQ15" s="646"/>
      <c r="BR15" s="646"/>
      <c r="BS15" s="647" t="s">
        <v>121</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260757</v>
      </c>
      <c r="CS15" s="609"/>
      <c r="CT15" s="609"/>
      <c r="CU15" s="609"/>
      <c r="CV15" s="609"/>
      <c r="CW15" s="609"/>
      <c r="CX15" s="609"/>
      <c r="CY15" s="610"/>
      <c r="CZ15" s="646">
        <v>8.5</v>
      </c>
      <c r="DA15" s="646"/>
      <c r="DB15" s="646"/>
      <c r="DC15" s="646"/>
      <c r="DD15" s="614">
        <v>6284</v>
      </c>
      <c r="DE15" s="609"/>
      <c r="DF15" s="609"/>
      <c r="DG15" s="609"/>
      <c r="DH15" s="609"/>
      <c r="DI15" s="609"/>
      <c r="DJ15" s="609"/>
      <c r="DK15" s="609"/>
      <c r="DL15" s="609"/>
      <c r="DM15" s="609"/>
      <c r="DN15" s="609"/>
      <c r="DO15" s="609"/>
      <c r="DP15" s="610"/>
      <c r="DQ15" s="614">
        <v>254053</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5298</v>
      </c>
      <c r="S16" s="609"/>
      <c r="T16" s="609"/>
      <c r="U16" s="609"/>
      <c r="V16" s="609"/>
      <c r="W16" s="609"/>
      <c r="X16" s="609"/>
      <c r="Y16" s="610"/>
      <c r="Z16" s="646">
        <v>0.2</v>
      </c>
      <c r="AA16" s="646"/>
      <c r="AB16" s="646"/>
      <c r="AC16" s="646"/>
      <c r="AD16" s="647">
        <v>5298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11417</v>
      </c>
      <c r="S17" s="609"/>
      <c r="T17" s="609"/>
      <c r="U17" s="609"/>
      <c r="V17" s="609"/>
      <c r="W17" s="609"/>
      <c r="X17" s="609"/>
      <c r="Y17" s="610"/>
      <c r="Z17" s="646">
        <v>0.3</v>
      </c>
      <c r="AA17" s="646"/>
      <c r="AB17" s="646"/>
      <c r="AC17" s="646"/>
      <c r="AD17" s="647">
        <v>11417</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208335</v>
      </c>
      <c r="CS17" s="609"/>
      <c r="CT17" s="609"/>
      <c r="CU17" s="609"/>
      <c r="CV17" s="609"/>
      <c r="CW17" s="609"/>
      <c r="CX17" s="609"/>
      <c r="CY17" s="610"/>
      <c r="CZ17" s="646">
        <v>6.8</v>
      </c>
      <c r="DA17" s="646"/>
      <c r="DB17" s="646"/>
      <c r="DC17" s="646"/>
      <c r="DD17" s="614" t="s">
        <v>121</v>
      </c>
      <c r="DE17" s="609"/>
      <c r="DF17" s="609"/>
      <c r="DG17" s="609"/>
      <c r="DH17" s="609"/>
      <c r="DI17" s="609"/>
      <c r="DJ17" s="609"/>
      <c r="DK17" s="609"/>
      <c r="DL17" s="609"/>
      <c r="DM17" s="609"/>
      <c r="DN17" s="609"/>
      <c r="DO17" s="609"/>
      <c r="DP17" s="610"/>
      <c r="DQ17" s="614">
        <v>208335</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3711</v>
      </c>
      <c r="S18" s="609"/>
      <c r="T18" s="609"/>
      <c r="U18" s="609"/>
      <c r="V18" s="609"/>
      <c r="W18" s="609"/>
      <c r="X18" s="609"/>
      <c r="Y18" s="610"/>
      <c r="Z18" s="646">
        <v>0.1</v>
      </c>
      <c r="AA18" s="646"/>
      <c r="AB18" s="646"/>
      <c r="AC18" s="646"/>
      <c r="AD18" s="647">
        <v>3711</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3711</v>
      </c>
      <c r="S19" s="609"/>
      <c r="T19" s="609"/>
      <c r="U19" s="609"/>
      <c r="V19" s="609"/>
      <c r="W19" s="609"/>
      <c r="X19" s="609"/>
      <c r="Y19" s="610"/>
      <c r="Z19" s="646">
        <v>0.1</v>
      </c>
      <c r="AA19" s="646"/>
      <c r="AB19" s="646"/>
      <c r="AC19" s="646"/>
      <c r="AD19" s="647">
        <v>3711</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3070182</v>
      </c>
      <c r="CS20" s="609"/>
      <c r="CT20" s="609"/>
      <c r="CU20" s="609"/>
      <c r="CV20" s="609"/>
      <c r="CW20" s="609"/>
      <c r="CX20" s="609"/>
      <c r="CY20" s="610"/>
      <c r="CZ20" s="646">
        <v>100</v>
      </c>
      <c r="DA20" s="646"/>
      <c r="DB20" s="646"/>
      <c r="DC20" s="646"/>
      <c r="DD20" s="614">
        <v>367839</v>
      </c>
      <c r="DE20" s="609"/>
      <c r="DF20" s="609"/>
      <c r="DG20" s="609"/>
      <c r="DH20" s="609"/>
      <c r="DI20" s="609"/>
      <c r="DJ20" s="609"/>
      <c r="DK20" s="609"/>
      <c r="DL20" s="609"/>
      <c r="DM20" s="609"/>
      <c r="DN20" s="609"/>
      <c r="DO20" s="609"/>
      <c r="DP20" s="610"/>
      <c r="DQ20" s="614">
        <v>2364649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1234706</v>
      </c>
      <c r="S21" s="609"/>
      <c r="T21" s="609"/>
      <c r="U21" s="609"/>
      <c r="V21" s="609"/>
      <c r="W21" s="609"/>
      <c r="X21" s="609"/>
      <c r="Y21" s="610"/>
      <c r="Z21" s="646">
        <v>35.700000000000003</v>
      </c>
      <c r="AA21" s="646"/>
      <c r="AB21" s="646"/>
      <c r="AC21" s="646"/>
      <c r="AD21" s="647">
        <v>1207291</v>
      </c>
      <c r="AE21" s="647"/>
      <c r="AF21" s="647"/>
      <c r="AG21" s="647"/>
      <c r="AH21" s="647"/>
      <c r="AI21" s="647"/>
      <c r="AJ21" s="647"/>
      <c r="AK21" s="647"/>
      <c r="AL21" s="611">
        <v>55.9</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1207291</v>
      </c>
      <c r="S22" s="609"/>
      <c r="T22" s="609"/>
      <c r="U22" s="609"/>
      <c r="V22" s="609"/>
      <c r="W22" s="609"/>
      <c r="X22" s="609"/>
      <c r="Y22" s="610"/>
      <c r="Z22" s="646">
        <v>34.9</v>
      </c>
      <c r="AA22" s="646"/>
      <c r="AB22" s="646"/>
      <c r="AC22" s="646"/>
      <c r="AD22" s="647">
        <v>1207291</v>
      </c>
      <c r="AE22" s="647"/>
      <c r="AF22" s="647"/>
      <c r="AG22" s="647"/>
      <c r="AH22" s="647"/>
      <c r="AI22" s="647"/>
      <c r="AJ22" s="647"/>
      <c r="AK22" s="647"/>
      <c r="AL22" s="611">
        <v>55.9</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27369</v>
      </c>
      <c r="S23" s="609"/>
      <c r="T23" s="609"/>
      <c r="U23" s="609"/>
      <c r="V23" s="609"/>
      <c r="W23" s="609"/>
      <c r="X23" s="609"/>
      <c r="Y23" s="610"/>
      <c r="Z23" s="646">
        <v>0.8</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46</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1153998</v>
      </c>
      <c r="CS24" s="664"/>
      <c r="CT24" s="664"/>
      <c r="CU24" s="664"/>
      <c r="CV24" s="664"/>
      <c r="CW24" s="664"/>
      <c r="CX24" s="664"/>
      <c r="CY24" s="689"/>
      <c r="CZ24" s="690">
        <v>37.6</v>
      </c>
      <c r="DA24" s="672"/>
      <c r="DB24" s="672"/>
      <c r="DC24" s="692"/>
      <c r="DD24" s="688">
        <v>978067</v>
      </c>
      <c r="DE24" s="664"/>
      <c r="DF24" s="664"/>
      <c r="DG24" s="664"/>
      <c r="DH24" s="664"/>
      <c r="DI24" s="664"/>
      <c r="DJ24" s="664"/>
      <c r="DK24" s="689"/>
      <c r="DL24" s="688">
        <v>975700</v>
      </c>
      <c r="DM24" s="664"/>
      <c r="DN24" s="664"/>
      <c r="DO24" s="664"/>
      <c r="DP24" s="664"/>
      <c r="DQ24" s="664"/>
      <c r="DR24" s="664"/>
      <c r="DS24" s="664"/>
      <c r="DT24" s="664"/>
      <c r="DU24" s="664"/>
      <c r="DV24" s="689"/>
      <c r="DW24" s="690">
        <v>44.9</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2182217</v>
      </c>
      <c r="S25" s="609"/>
      <c r="T25" s="609"/>
      <c r="U25" s="609"/>
      <c r="V25" s="609"/>
      <c r="W25" s="609"/>
      <c r="X25" s="609"/>
      <c r="Y25" s="610"/>
      <c r="Z25" s="646">
        <v>63.1</v>
      </c>
      <c r="AA25" s="646"/>
      <c r="AB25" s="646"/>
      <c r="AC25" s="646"/>
      <c r="AD25" s="647">
        <v>2154802</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706444</v>
      </c>
      <c r="CS25" s="621"/>
      <c r="CT25" s="621"/>
      <c r="CU25" s="621"/>
      <c r="CV25" s="621"/>
      <c r="CW25" s="621"/>
      <c r="CX25" s="621"/>
      <c r="CY25" s="622"/>
      <c r="CZ25" s="611">
        <v>23</v>
      </c>
      <c r="DA25" s="623"/>
      <c r="DB25" s="623"/>
      <c r="DC25" s="624"/>
      <c r="DD25" s="614">
        <v>680705</v>
      </c>
      <c r="DE25" s="621"/>
      <c r="DF25" s="621"/>
      <c r="DG25" s="621"/>
      <c r="DH25" s="621"/>
      <c r="DI25" s="621"/>
      <c r="DJ25" s="621"/>
      <c r="DK25" s="622"/>
      <c r="DL25" s="614">
        <v>678338</v>
      </c>
      <c r="DM25" s="621"/>
      <c r="DN25" s="621"/>
      <c r="DO25" s="621"/>
      <c r="DP25" s="621"/>
      <c r="DQ25" s="621"/>
      <c r="DR25" s="621"/>
      <c r="DS25" s="621"/>
      <c r="DT25" s="621"/>
      <c r="DU25" s="621"/>
      <c r="DV25" s="622"/>
      <c r="DW25" s="611">
        <v>31.2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632</v>
      </c>
      <c r="S26" s="609"/>
      <c r="T26" s="609"/>
      <c r="U26" s="609"/>
      <c r="V26" s="609"/>
      <c r="W26" s="609"/>
      <c r="X26" s="609"/>
      <c r="Y26" s="610"/>
      <c r="Z26" s="646">
        <v>0</v>
      </c>
      <c r="AA26" s="646"/>
      <c r="AB26" s="646"/>
      <c r="AC26" s="646"/>
      <c r="AD26" s="647">
        <v>632</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359705</v>
      </c>
      <c r="CS26" s="609"/>
      <c r="CT26" s="609"/>
      <c r="CU26" s="609"/>
      <c r="CV26" s="609"/>
      <c r="CW26" s="609"/>
      <c r="CX26" s="609"/>
      <c r="CY26" s="610"/>
      <c r="CZ26" s="611">
        <v>11.7</v>
      </c>
      <c r="DA26" s="623"/>
      <c r="DB26" s="623"/>
      <c r="DC26" s="624"/>
      <c r="DD26" s="614">
        <v>346849</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4750</v>
      </c>
      <c r="S27" s="609"/>
      <c r="T27" s="609"/>
      <c r="U27" s="609"/>
      <c r="V27" s="609"/>
      <c r="W27" s="609"/>
      <c r="X27" s="609"/>
      <c r="Y27" s="610"/>
      <c r="Z27" s="646">
        <v>0.1</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734448</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239219</v>
      </c>
      <c r="CS27" s="621"/>
      <c r="CT27" s="621"/>
      <c r="CU27" s="621"/>
      <c r="CV27" s="621"/>
      <c r="CW27" s="621"/>
      <c r="CX27" s="621"/>
      <c r="CY27" s="622"/>
      <c r="CZ27" s="611">
        <v>7.8</v>
      </c>
      <c r="DA27" s="623"/>
      <c r="DB27" s="623"/>
      <c r="DC27" s="624"/>
      <c r="DD27" s="614">
        <v>89027</v>
      </c>
      <c r="DE27" s="621"/>
      <c r="DF27" s="621"/>
      <c r="DG27" s="621"/>
      <c r="DH27" s="621"/>
      <c r="DI27" s="621"/>
      <c r="DJ27" s="621"/>
      <c r="DK27" s="622"/>
      <c r="DL27" s="614">
        <v>89027</v>
      </c>
      <c r="DM27" s="621"/>
      <c r="DN27" s="621"/>
      <c r="DO27" s="621"/>
      <c r="DP27" s="621"/>
      <c r="DQ27" s="621"/>
      <c r="DR27" s="621"/>
      <c r="DS27" s="621"/>
      <c r="DT27" s="621"/>
      <c r="DU27" s="621"/>
      <c r="DV27" s="622"/>
      <c r="DW27" s="611">
        <v>4.0999999999999996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6405</v>
      </c>
      <c r="S28" s="609"/>
      <c r="T28" s="609"/>
      <c r="U28" s="609"/>
      <c r="V28" s="609"/>
      <c r="W28" s="609"/>
      <c r="X28" s="609"/>
      <c r="Y28" s="610"/>
      <c r="Z28" s="646">
        <v>0.2</v>
      </c>
      <c r="AA28" s="646"/>
      <c r="AB28" s="646"/>
      <c r="AC28" s="646"/>
      <c r="AD28" s="647">
        <v>2796</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208335</v>
      </c>
      <c r="CS28" s="609"/>
      <c r="CT28" s="609"/>
      <c r="CU28" s="609"/>
      <c r="CV28" s="609"/>
      <c r="CW28" s="609"/>
      <c r="CX28" s="609"/>
      <c r="CY28" s="610"/>
      <c r="CZ28" s="611">
        <v>6.8</v>
      </c>
      <c r="DA28" s="623"/>
      <c r="DB28" s="623"/>
      <c r="DC28" s="624"/>
      <c r="DD28" s="614">
        <v>208335</v>
      </c>
      <c r="DE28" s="609"/>
      <c r="DF28" s="609"/>
      <c r="DG28" s="609"/>
      <c r="DH28" s="609"/>
      <c r="DI28" s="609"/>
      <c r="DJ28" s="609"/>
      <c r="DK28" s="610"/>
      <c r="DL28" s="614">
        <v>208335</v>
      </c>
      <c r="DM28" s="609"/>
      <c r="DN28" s="609"/>
      <c r="DO28" s="609"/>
      <c r="DP28" s="609"/>
      <c r="DQ28" s="609"/>
      <c r="DR28" s="609"/>
      <c r="DS28" s="609"/>
      <c r="DT28" s="609"/>
      <c r="DU28" s="609"/>
      <c r="DV28" s="610"/>
      <c r="DW28" s="611">
        <v>9.6</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12311</v>
      </c>
      <c r="S29" s="609"/>
      <c r="T29" s="609"/>
      <c r="U29" s="609"/>
      <c r="V29" s="609"/>
      <c r="W29" s="609"/>
      <c r="X29" s="609"/>
      <c r="Y29" s="610"/>
      <c r="Z29" s="646">
        <v>0.4</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208335</v>
      </c>
      <c r="CS29" s="621"/>
      <c r="CT29" s="621"/>
      <c r="CU29" s="621"/>
      <c r="CV29" s="621"/>
      <c r="CW29" s="621"/>
      <c r="CX29" s="621"/>
      <c r="CY29" s="622"/>
      <c r="CZ29" s="611">
        <v>6.8</v>
      </c>
      <c r="DA29" s="623"/>
      <c r="DB29" s="623"/>
      <c r="DC29" s="624"/>
      <c r="DD29" s="614">
        <v>208335</v>
      </c>
      <c r="DE29" s="621"/>
      <c r="DF29" s="621"/>
      <c r="DG29" s="621"/>
      <c r="DH29" s="621"/>
      <c r="DI29" s="621"/>
      <c r="DJ29" s="621"/>
      <c r="DK29" s="622"/>
      <c r="DL29" s="614">
        <v>208335</v>
      </c>
      <c r="DM29" s="621"/>
      <c r="DN29" s="621"/>
      <c r="DO29" s="621"/>
      <c r="DP29" s="621"/>
      <c r="DQ29" s="621"/>
      <c r="DR29" s="621"/>
      <c r="DS29" s="621"/>
      <c r="DT29" s="621"/>
      <c r="DU29" s="621"/>
      <c r="DV29" s="622"/>
      <c r="DW29" s="611">
        <v>9.6</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406707</v>
      </c>
      <c r="S30" s="609"/>
      <c r="T30" s="609"/>
      <c r="U30" s="609"/>
      <c r="V30" s="609"/>
      <c r="W30" s="609"/>
      <c r="X30" s="609"/>
      <c r="Y30" s="610"/>
      <c r="Z30" s="646">
        <v>11.8</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204447</v>
      </c>
      <c r="CS30" s="609"/>
      <c r="CT30" s="609"/>
      <c r="CU30" s="609"/>
      <c r="CV30" s="609"/>
      <c r="CW30" s="609"/>
      <c r="CX30" s="609"/>
      <c r="CY30" s="610"/>
      <c r="CZ30" s="611">
        <v>6.7</v>
      </c>
      <c r="DA30" s="623"/>
      <c r="DB30" s="623"/>
      <c r="DC30" s="624"/>
      <c r="DD30" s="614">
        <v>204447</v>
      </c>
      <c r="DE30" s="609"/>
      <c r="DF30" s="609"/>
      <c r="DG30" s="609"/>
      <c r="DH30" s="609"/>
      <c r="DI30" s="609"/>
      <c r="DJ30" s="609"/>
      <c r="DK30" s="610"/>
      <c r="DL30" s="614">
        <v>204447</v>
      </c>
      <c r="DM30" s="609"/>
      <c r="DN30" s="609"/>
      <c r="DO30" s="609"/>
      <c r="DP30" s="609"/>
      <c r="DQ30" s="609"/>
      <c r="DR30" s="609"/>
      <c r="DS30" s="609"/>
      <c r="DT30" s="609"/>
      <c r="DU30" s="609"/>
      <c r="DV30" s="610"/>
      <c r="DW30" s="611">
        <v>9.4</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97.8</v>
      </c>
      <c r="BN31" s="671"/>
      <c r="BO31" s="671"/>
      <c r="BP31" s="671"/>
      <c r="BQ31" s="673"/>
      <c r="BR31" s="670">
        <v>99.5</v>
      </c>
      <c r="BS31" s="671"/>
      <c r="BT31" s="671"/>
      <c r="BU31" s="671"/>
      <c r="BV31" s="671"/>
      <c r="BW31" s="671"/>
      <c r="BX31" s="672">
        <v>98.2</v>
      </c>
      <c r="BY31" s="671"/>
      <c r="BZ31" s="671"/>
      <c r="CA31" s="671"/>
      <c r="CB31" s="673"/>
      <c r="CD31" s="629"/>
      <c r="CE31" s="630"/>
      <c r="CF31" s="605" t="s">
        <v>300</v>
      </c>
      <c r="CG31" s="606"/>
      <c r="CH31" s="606"/>
      <c r="CI31" s="606"/>
      <c r="CJ31" s="606"/>
      <c r="CK31" s="606"/>
      <c r="CL31" s="606"/>
      <c r="CM31" s="606"/>
      <c r="CN31" s="606"/>
      <c r="CO31" s="606"/>
      <c r="CP31" s="606"/>
      <c r="CQ31" s="607"/>
      <c r="CR31" s="608">
        <v>3888</v>
      </c>
      <c r="CS31" s="621"/>
      <c r="CT31" s="621"/>
      <c r="CU31" s="621"/>
      <c r="CV31" s="621"/>
      <c r="CW31" s="621"/>
      <c r="CX31" s="621"/>
      <c r="CY31" s="622"/>
      <c r="CZ31" s="611">
        <v>0.1</v>
      </c>
      <c r="DA31" s="623"/>
      <c r="DB31" s="623"/>
      <c r="DC31" s="624"/>
      <c r="DD31" s="614">
        <v>3888</v>
      </c>
      <c r="DE31" s="621"/>
      <c r="DF31" s="621"/>
      <c r="DG31" s="621"/>
      <c r="DH31" s="621"/>
      <c r="DI31" s="621"/>
      <c r="DJ31" s="621"/>
      <c r="DK31" s="622"/>
      <c r="DL31" s="614">
        <v>3888</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153086</v>
      </c>
      <c r="S32" s="609"/>
      <c r="T32" s="609"/>
      <c r="U32" s="609"/>
      <c r="V32" s="609"/>
      <c r="W32" s="609"/>
      <c r="X32" s="609"/>
      <c r="Y32" s="610"/>
      <c r="Z32" s="646">
        <v>4.4000000000000004</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98.8</v>
      </c>
      <c r="BH32" s="621"/>
      <c r="BI32" s="621"/>
      <c r="BJ32" s="621"/>
      <c r="BK32" s="621"/>
      <c r="BL32" s="621"/>
      <c r="BM32" s="612">
        <v>97.5</v>
      </c>
      <c r="BN32" s="621"/>
      <c r="BO32" s="621"/>
      <c r="BP32" s="621"/>
      <c r="BQ32" s="644"/>
      <c r="BR32" s="674">
        <v>99.1</v>
      </c>
      <c r="BS32" s="621"/>
      <c r="BT32" s="621"/>
      <c r="BU32" s="621"/>
      <c r="BV32" s="621"/>
      <c r="BW32" s="621"/>
      <c r="BX32" s="612">
        <v>97.8</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4077</v>
      </c>
      <c r="S33" s="609"/>
      <c r="T33" s="609"/>
      <c r="U33" s="609"/>
      <c r="V33" s="609"/>
      <c r="W33" s="609"/>
      <c r="X33" s="609"/>
      <c r="Y33" s="610"/>
      <c r="Z33" s="646">
        <v>0.1</v>
      </c>
      <c r="AA33" s="646"/>
      <c r="AB33" s="646"/>
      <c r="AC33" s="646"/>
      <c r="AD33" s="647" t="s">
        <v>121</v>
      </c>
      <c r="AE33" s="647"/>
      <c r="AF33" s="647"/>
      <c r="AG33" s="647"/>
      <c r="AH33" s="647"/>
      <c r="AI33" s="647"/>
      <c r="AJ33" s="647"/>
      <c r="AK33" s="647"/>
      <c r="AL33" s="611" t="s">
        <v>121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99.6</v>
      </c>
      <c r="BH33" s="593"/>
      <c r="BI33" s="593"/>
      <c r="BJ33" s="593"/>
      <c r="BK33" s="593"/>
      <c r="BL33" s="593"/>
      <c r="BM33" s="639">
        <v>98.3</v>
      </c>
      <c r="BN33" s="593"/>
      <c r="BO33" s="593"/>
      <c r="BP33" s="593"/>
      <c r="BQ33" s="656"/>
      <c r="BR33" s="669">
        <v>99.7</v>
      </c>
      <c r="BS33" s="593"/>
      <c r="BT33" s="593"/>
      <c r="BU33" s="593"/>
      <c r="BV33" s="593"/>
      <c r="BW33" s="593"/>
      <c r="BX33" s="639">
        <v>98.5</v>
      </c>
      <c r="BY33" s="593"/>
      <c r="BZ33" s="593"/>
      <c r="CA33" s="593"/>
      <c r="CB33" s="656"/>
      <c r="CD33" s="605" t="s">
        <v>307</v>
      </c>
      <c r="CE33" s="606"/>
      <c r="CF33" s="606"/>
      <c r="CG33" s="606"/>
      <c r="CH33" s="606"/>
      <c r="CI33" s="606"/>
      <c r="CJ33" s="606"/>
      <c r="CK33" s="606"/>
      <c r="CL33" s="606"/>
      <c r="CM33" s="606"/>
      <c r="CN33" s="606"/>
      <c r="CO33" s="606"/>
      <c r="CP33" s="606"/>
      <c r="CQ33" s="607"/>
      <c r="CR33" s="608">
        <v>1548345</v>
      </c>
      <c r="CS33" s="621"/>
      <c r="CT33" s="621"/>
      <c r="CU33" s="621"/>
      <c r="CV33" s="621"/>
      <c r="CW33" s="621"/>
      <c r="CX33" s="621"/>
      <c r="CY33" s="622"/>
      <c r="CZ33" s="611">
        <v>50.4</v>
      </c>
      <c r="DA33" s="623"/>
      <c r="DB33" s="623"/>
      <c r="DC33" s="624"/>
      <c r="DD33" s="614">
        <v>1258909</v>
      </c>
      <c r="DE33" s="621"/>
      <c r="DF33" s="621"/>
      <c r="DG33" s="621"/>
      <c r="DH33" s="621"/>
      <c r="DI33" s="621"/>
      <c r="DJ33" s="621"/>
      <c r="DK33" s="622"/>
      <c r="DL33" s="614">
        <v>914011</v>
      </c>
      <c r="DM33" s="621"/>
      <c r="DN33" s="621"/>
      <c r="DO33" s="621"/>
      <c r="DP33" s="621"/>
      <c r="DQ33" s="621"/>
      <c r="DR33" s="621"/>
      <c r="DS33" s="621"/>
      <c r="DT33" s="621"/>
      <c r="DU33" s="621"/>
      <c r="DV33" s="622"/>
      <c r="DW33" s="611">
        <v>42.1</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22065</v>
      </c>
      <c r="S34" s="609"/>
      <c r="T34" s="609"/>
      <c r="U34" s="609"/>
      <c r="V34" s="609"/>
      <c r="W34" s="609"/>
      <c r="X34" s="609"/>
      <c r="Y34" s="610"/>
      <c r="Z34" s="646">
        <v>0.6</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458536</v>
      </c>
      <c r="CS34" s="609"/>
      <c r="CT34" s="609"/>
      <c r="CU34" s="609"/>
      <c r="CV34" s="609"/>
      <c r="CW34" s="609"/>
      <c r="CX34" s="609"/>
      <c r="CY34" s="610"/>
      <c r="CZ34" s="611">
        <v>14.9</v>
      </c>
      <c r="DA34" s="623"/>
      <c r="DB34" s="623"/>
      <c r="DC34" s="624"/>
      <c r="DD34" s="614">
        <v>373948</v>
      </c>
      <c r="DE34" s="609"/>
      <c r="DF34" s="609"/>
      <c r="DG34" s="609"/>
      <c r="DH34" s="609"/>
      <c r="DI34" s="609"/>
      <c r="DJ34" s="609"/>
      <c r="DK34" s="610"/>
      <c r="DL34" s="614">
        <v>332815</v>
      </c>
      <c r="DM34" s="609"/>
      <c r="DN34" s="609"/>
      <c r="DO34" s="609"/>
      <c r="DP34" s="609"/>
      <c r="DQ34" s="609"/>
      <c r="DR34" s="609"/>
      <c r="DS34" s="609"/>
      <c r="DT34" s="609"/>
      <c r="DU34" s="609"/>
      <c r="DV34" s="610"/>
      <c r="DW34" s="611">
        <v>15.3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191051</v>
      </c>
      <c r="S35" s="609"/>
      <c r="T35" s="609"/>
      <c r="U35" s="609"/>
      <c r="V35" s="609"/>
      <c r="W35" s="609"/>
      <c r="X35" s="609"/>
      <c r="Y35" s="610"/>
      <c r="Z35" s="646">
        <v>5.5</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17271</v>
      </c>
      <c r="CS35" s="621"/>
      <c r="CT35" s="621"/>
      <c r="CU35" s="621"/>
      <c r="CV35" s="621"/>
      <c r="CW35" s="621"/>
      <c r="CX35" s="621"/>
      <c r="CY35" s="622"/>
      <c r="CZ35" s="611">
        <v>0.6</v>
      </c>
      <c r="DA35" s="623"/>
      <c r="DB35" s="623"/>
      <c r="DC35" s="624"/>
      <c r="DD35" s="614">
        <v>17242</v>
      </c>
      <c r="DE35" s="621"/>
      <c r="DF35" s="621"/>
      <c r="DG35" s="621"/>
      <c r="DH35" s="621"/>
      <c r="DI35" s="621"/>
      <c r="DJ35" s="621"/>
      <c r="DK35" s="622"/>
      <c r="DL35" s="614">
        <v>17046</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263414</v>
      </c>
      <c r="S36" s="609"/>
      <c r="T36" s="609"/>
      <c r="U36" s="609"/>
      <c r="V36" s="609"/>
      <c r="W36" s="609"/>
      <c r="X36" s="609"/>
      <c r="Y36" s="610"/>
      <c r="Z36" s="646">
        <v>7.6</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313715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10102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609833</v>
      </c>
      <c r="CS36" s="609"/>
      <c r="CT36" s="609"/>
      <c r="CU36" s="609"/>
      <c r="CV36" s="609"/>
      <c r="CW36" s="609"/>
      <c r="CX36" s="609"/>
      <c r="CY36" s="610"/>
      <c r="CZ36" s="611">
        <v>19.899999999999999</v>
      </c>
      <c r="DA36" s="623"/>
      <c r="DB36" s="623"/>
      <c r="DC36" s="624"/>
      <c r="DD36" s="614">
        <v>449105</v>
      </c>
      <c r="DE36" s="609"/>
      <c r="DF36" s="609"/>
      <c r="DG36" s="609"/>
      <c r="DH36" s="609"/>
      <c r="DI36" s="609"/>
      <c r="DJ36" s="609"/>
      <c r="DK36" s="610"/>
      <c r="DL36" s="614">
        <v>322065</v>
      </c>
      <c r="DM36" s="609"/>
      <c r="DN36" s="609"/>
      <c r="DO36" s="609"/>
      <c r="DP36" s="609"/>
      <c r="DQ36" s="609"/>
      <c r="DR36" s="609"/>
      <c r="DS36" s="609"/>
      <c r="DT36" s="609"/>
      <c r="DU36" s="609"/>
      <c r="DV36" s="610"/>
      <c r="DW36" s="611">
        <v>14.8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192239</v>
      </c>
      <c r="S37" s="609"/>
      <c r="T37" s="609"/>
      <c r="U37" s="609"/>
      <c r="V37" s="609"/>
      <c r="W37" s="609"/>
      <c r="X37" s="609"/>
      <c r="Y37" s="610"/>
      <c r="Z37" s="646">
        <v>5.6</v>
      </c>
      <c r="AA37" s="646"/>
      <c r="AB37" s="646"/>
      <c r="AC37" s="646"/>
      <c r="AD37" s="647">
        <v>782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25072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7947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124324</v>
      </c>
      <c r="CS37" s="621"/>
      <c r="CT37" s="621"/>
      <c r="CU37" s="621"/>
      <c r="CV37" s="621"/>
      <c r="CW37" s="621"/>
      <c r="CX37" s="621"/>
      <c r="CY37" s="622"/>
      <c r="CZ37" s="611">
        <v>4</v>
      </c>
      <c r="DA37" s="623"/>
      <c r="DB37" s="623"/>
      <c r="DC37" s="624"/>
      <c r="DD37" s="614">
        <v>124324</v>
      </c>
      <c r="DE37" s="621"/>
      <c r="DF37" s="621"/>
      <c r="DG37" s="621"/>
      <c r="DH37" s="621"/>
      <c r="DI37" s="621"/>
      <c r="DJ37" s="621"/>
      <c r="DK37" s="622"/>
      <c r="DL37" s="614">
        <v>124324</v>
      </c>
      <c r="DM37" s="621"/>
      <c r="DN37" s="621"/>
      <c r="DO37" s="621"/>
      <c r="DP37" s="621"/>
      <c r="DQ37" s="621"/>
      <c r="DR37" s="621"/>
      <c r="DS37" s="621"/>
      <c r="DT37" s="621"/>
      <c r="DU37" s="621"/>
      <c r="DV37" s="622"/>
      <c r="DW37" s="611">
        <v>5.7</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19264</v>
      </c>
      <c r="S38" s="609"/>
      <c r="T38" s="609"/>
      <c r="U38" s="609"/>
      <c r="V38" s="609"/>
      <c r="W38" s="609"/>
      <c r="X38" s="609"/>
      <c r="Y38" s="610"/>
      <c r="Z38" s="646">
        <v>0.6</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t="s">
        <v>121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889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288643</v>
      </c>
      <c r="CS38" s="609"/>
      <c r="CT38" s="609"/>
      <c r="CU38" s="609"/>
      <c r="CV38" s="609"/>
      <c r="CW38" s="609"/>
      <c r="CX38" s="609"/>
      <c r="CY38" s="610"/>
      <c r="CZ38" s="611">
        <v>9.4</v>
      </c>
      <c r="DA38" s="623"/>
      <c r="DB38" s="623"/>
      <c r="DC38" s="624"/>
      <c r="DD38" s="614">
        <v>246512</v>
      </c>
      <c r="DE38" s="609"/>
      <c r="DF38" s="609"/>
      <c r="DG38" s="609"/>
      <c r="DH38" s="609"/>
      <c r="DI38" s="609"/>
      <c r="DJ38" s="609"/>
      <c r="DK38" s="610"/>
      <c r="DL38" s="614">
        <v>242085</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1338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174062</v>
      </c>
      <c r="CS39" s="621"/>
      <c r="CT39" s="621"/>
      <c r="CU39" s="621"/>
      <c r="CV39" s="621"/>
      <c r="CW39" s="621"/>
      <c r="CX39" s="621"/>
      <c r="CY39" s="622"/>
      <c r="CZ39" s="611">
        <v>5.7</v>
      </c>
      <c r="DA39" s="623"/>
      <c r="DB39" s="623"/>
      <c r="DC39" s="624"/>
      <c r="DD39" s="614">
        <v>172102</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13464</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121</v>
      </c>
      <c r="CS40" s="609"/>
      <c r="CT40" s="609"/>
      <c r="CU40" s="609"/>
      <c r="CV40" s="609"/>
      <c r="CW40" s="609"/>
      <c r="CX40" s="609"/>
      <c r="CY40" s="610"/>
      <c r="CZ40" s="611" t="s">
        <v>121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3458218</v>
      </c>
      <c r="S41" s="633"/>
      <c r="T41" s="633"/>
      <c r="U41" s="633"/>
      <c r="V41" s="633"/>
      <c r="W41" s="633"/>
      <c r="X41" s="633"/>
      <c r="Y41" s="636"/>
      <c r="Z41" s="637">
        <v>100</v>
      </c>
      <c r="AA41" s="637"/>
      <c r="AB41" s="637"/>
      <c r="AC41" s="637"/>
      <c r="AD41" s="638">
        <v>2159012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58938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229705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370</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367839</v>
      </c>
      <c r="CS42" s="621"/>
      <c r="CT42" s="621"/>
      <c r="CU42" s="621"/>
      <c r="CV42" s="621"/>
      <c r="CW42" s="621"/>
      <c r="CX42" s="621"/>
      <c r="CY42" s="622"/>
      <c r="CZ42" s="611">
        <v>12</v>
      </c>
      <c r="DA42" s="623"/>
      <c r="DB42" s="623"/>
      <c r="DC42" s="624"/>
      <c r="DD42" s="614">
        <v>127673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13339</v>
      </c>
      <c r="CS43" s="621"/>
      <c r="CT43" s="621"/>
      <c r="CU43" s="621"/>
      <c r="CV43" s="621"/>
      <c r="CW43" s="621"/>
      <c r="CX43" s="621"/>
      <c r="CY43" s="622"/>
      <c r="CZ43" s="611">
        <v>0.4</v>
      </c>
      <c r="DA43" s="623"/>
      <c r="DB43" s="623"/>
      <c r="DC43" s="624"/>
      <c r="DD43" s="614">
        <v>13339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367839</v>
      </c>
      <c r="CS44" s="609"/>
      <c r="CT44" s="609"/>
      <c r="CU44" s="609"/>
      <c r="CV44" s="609"/>
      <c r="CW44" s="609"/>
      <c r="CX44" s="609"/>
      <c r="CY44" s="610"/>
      <c r="CZ44" s="611">
        <v>12</v>
      </c>
      <c r="DA44" s="612"/>
      <c r="DB44" s="612"/>
      <c r="DC44" s="613"/>
      <c r="DD44" s="614">
        <v>127673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276102</v>
      </c>
      <c r="CS45" s="621"/>
      <c r="CT45" s="621"/>
      <c r="CU45" s="621"/>
      <c r="CV45" s="621"/>
      <c r="CW45" s="621"/>
      <c r="CX45" s="621"/>
      <c r="CY45" s="622"/>
      <c r="CZ45" s="611">
        <v>9</v>
      </c>
      <c r="DA45" s="623"/>
      <c r="DB45" s="623"/>
      <c r="DC45" s="624"/>
      <c r="DD45" s="614">
        <v>55761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91623</v>
      </c>
      <c r="CS46" s="609"/>
      <c r="CT46" s="609"/>
      <c r="CU46" s="609"/>
      <c r="CV46" s="609"/>
      <c r="CW46" s="609"/>
      <c r="CX46" s="609"/>
      <c r="CY46" s="610"/>
      <c r="CZ46" s="611">
        <v>3</v>
      </c>
      <c r="DA46" s="612"/>
      <c r="DB46" s="612"/>
      <c r="DC46" s="613"/>
      <c r="DD46" s="614">
        <v>71798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3070182</v>
      </c>
      <c r="CS49" s="593"/>
      <c r="CT49" s="593"/>
      <c r="CU49" s="593"/>
      <c r="CV49" s="593"/>
      <c r="CW49" s="593"/>
      <c r="CX49" s="593"/>
      <c r="CY49" s="594"/>
      <c r="CZ49" s="595">
        <v>100</v>
      </c>
      <c r="DA49" s="596"/>
      <c r="DB49" s="596"/>
      <c r="DC49" s="597"/>
      <c r="DD49" s="598">
        <v>2364649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33wT+9pmxyNphG27w6EulwxClx8h/0agkYekeVGOvFOTapW4w90aHpGSlZT/wp7DlRz5Yp1avEznd23Pr72NQ==" saltValue="OqECHUUZBPEYj/4/z6GN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3458</v>
      </c>
      <c r="R7" s="1090"/>
      <c r="S7" s="1090"/>
      <c r="T7" s="1090"/>
      <c r="U7" s="1090"/>
      <c r="V7" s="1090">
        <v>3070</v>
      </c>
      <c r="W7" s="1090"/>
      <c r="X7" s="1090"/>
      <c r="Y7" s="1090"/>
      <c r="Z7" s="1090"/>
      <c r="AA7" s="1090">
        <v>388</v>
      </c>
      <c r="AB7" s="1090"/>
      <c r="AC7" s="1090"/>
      <c r="AD7" s="1090"/>
      <c r="AE7" s="1091"/>
      <c r="AF7" s="1092">
        <v>190</v>
      </c>
      <c r="AG7" s="1093"/>
      <c r="AH7" s="1093"/>
      <c r="AI7" s="1093"/>
      <c r="AJ7" s="1094"/>
      <c r="AK7" s="1095" t="s">
        <v>551</v>
      </c>
      <c r="AL7" s="1096"/>
      <c r="AM7" s="1096"/>
      <c r="AN7" s="1096"/>
      <c r="AO7" s="1096"/>
      <c r="AP7" s="1096">
        <v>1493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550</v>
      </c>
      <c r="BT7" s="1087"/>
      <c r="BU7" s="1087"/>
      <c r="BV7" s="1087"/>
      <c r="BW7" s="1087"/>
      <c r="BX7" s="1087"/>
      <c r="BY7" s="1087"/>
      <c r="BZ7" s="1087"/>
      <c r="CA7" s="1087"/>
      <c r="CB7" s="1087"/>
      <c r="CC7" s="1087"/>
      <c r="CD7" s="1087"/>
      <c r="CE7" s="1087"/>
      <c r="CF7" s="1087"/>
      <c r="CG7" s="1099"/>
      <c r="CH7" s="1083">
        <v>20</v>
      </c>
      <c r="CI7" s="1084"/>
      <c r="CJ7" s="1084"/>
      <c r="CK7" s="1084"/>
      <c r="CL7" s="1085"/>
      <c r="CM7" s="1083">
        <v>113</v>
      </c>
      <c r="CN7" s="1084"/>
      <c r="CO7" s="1084"/>
      <c r="CP7" s="1084"/>
      <c r="CQ7" s="1085"/>
      <c r="CR7" s="1083">
        <v>32</v>
      </c>
      <c r="CS7" s="1084"/>
      <c r="CT7" s="1084"/>
      <c r="CU7" s="1084"/>
      <c r="CV7" s="1085"/>
      <c r="CW7" s="1083" t="s">
        <v>552</v>
      </c>
      <c r="CX7" s="1084"/>
      <c r="CY7" s="1084"/>
      <c r="CZ7" s="1084"/>
      <c r="DA7" s="1085"/>
      <c r="DB7" s="1083" t="s">
        <v>552</v>
      </c>
      <c r="DC7" s="1084"/>
      <c r="DD7" s="1084"/>
      <c r="DE7" s="1084"/>
      <c r="DF7" s="1085"/>
      <c r="DG7" s="1083" t="s">
        <v>552</v>
      </c>
      <c r="DH7" s="1084"/>
      <c r="DI7" s="1084"/>
      <c r="DJ7" s="1084"/>
      <c r="DK7" s="1085"/>
      <c r="DL7" s="1083" t="s">
        <v>552</v>
      </c>
      <c r="DM7" s="1084"/>
      <c r="DN7" s="1084"/>
      <c r="DO7" s="1084"/>
      <c r="DP7" s="1085"/>
      <c r="DQ7" s="1083" t="s">
        <v>552</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3458</v>
      </c>
      <c r="R23" s="1048"/>
      <c r="S23" s="1048"/>
      <c r="T23" s="1048"/>
      <c r="U23" s="1048"/>
      <c r="V23" s="1048">
        <v>3070</v>
      </c>
      <c r="W23" s="1048"/>
      <c r="X23" s="1048"/>
      <c r="Y23" s="1048"/>
      <c r="Z23" s="1048"/>
      <c r="AA23" s="1048">
        <v>388</v>
      </c>
      <c r="AB23" s="1048"/>
      <c r="AC23" s="1048"/>
      <c r="AD23" s="1048"/>
      <c r="AE23" s="1055"/>
      <c r="AF23" s="1056">
        <v>190</v>
      </c>
      <c r="AG23" s="1048"/>
      <c r="AH23" s="1048"/>
      <c r="AI23" s="1048"/>
      <c r="AJ23" s="1057"/>
      <c r="AK23" s="1058"/>
      <c r="AL23" s="1059"/>
      <c r="AM23" s="1059"/>
      <c r="AN23" s="1059"/>
      <c r="AO23" s="1059"/>
      <c r="AP23" s="1048">
        <v>1493</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731</v>
      </c>
      <c r="R28" s="1038"/>
      <c r="S28" s="1038"/>
      <c r="T28" s="1038"/>
      <c r="U28" s="1038"/>
      <c r="V28" s="1038">
        <v>721</v>
      </c>
      <c r="W28" s="1038"/>
      <c r="X28" s="1038"/>
      <c r="Y28" s="1038"/>
      <c r="Z28" s="1038"/>
      <c r="AA28" s="1038">
        <v>10</v>
      </c>
      <c r="AB28" s="1038"/>
      <c r="AC28" s="1038"/>
      <c r="AD28" s="1038"/>
      <c r="AE28" s="1039"/>
      <c r="AF28" s="1040">
        <v>10</v>
      </c>
      <c r="AG28" s="1038"/>
      <c r="AH28" s="1038"/>
      <c r="AI28" s="1038"/>
      <c r="AJ28" s="1041"/>
      <c r="AK28" s="1029">
        <v>59</v>
      </c>
      <c r="AL28" s="1030"/>
      <c r="AM28" s="1030"/>
      <c r="AN28" s="1030"/>
      <c r="AO28" s="1030"/>
      <c r="AP28" s="1030"/>
      <c r="AQ28" s="1030"/>
      <c r="AR28" s="1030"/>
      <c r="AS28" s="1030"/>
      <c r="AT28" s="1030"/>
      <c r="AU28" s="1030" t="s">
        <v>551</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684</v>
      </c>
      <c r="R29" s="1026"/>
      <c r="S29" s="1026"/>
      <c r="T29" s="1026"/>
      <c r="U29" s="1026"/>
      <c r="V29" s="1026">
        <v>664</v>
      </c>
      <c r="W29" s="1026"/>
      <c r="X29" s="1026"/>
      <c r="Y29" s="1026"/>
      <c r="Z29" s="1026"/>
      <c r="AA29" s="1026">
        <v>20</v>
      </c>
      <c r="AB29" s="1026"/>
      <c r="AC29" s="1026"/>
      <c r="AD29" s="1026"/>
      <c r="AE29" s="1027"/>
      <c r="AF29" s="1022">
        <v>20</v>
      </c>
      <c r="AG29" s="1023"/>
      <c r="AH29" s="1023"/>
      <c r="AI29" s="1023"/>
      <c r="AJ29" s="1024"/>
      <c r="AK29" s="967">
        <v>124</v>
      </c>
      <c r="AL29" s="958"/>
      <c r="AM29" s="958"/>
      <c r="AN29" s="958"/>
      <c r="AO29" s="958"/>
      <c r="AP29" s="958"/>
      <c r="AQ29" s="958"/>
      <c r="AR29" s="958"/>
      <c r="AS29" s="958"/>
      <c r="AT29" s="958"/>
      <c r="AU29" s="958" t="s">
        <v>551</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91</v>
      </c>
      <c r="R30" s="1026"/>
      <c r="S30" s="1026"/>
      <c r="T30" s="1026"/>
      <c r="U30" s="1026"/>
      <c r="V30" s="1026">
        <v>0</v>
      </c>
      <c r="W30" s="1026"/>
      <c r="X30" s="1026"/>
      <c r="Y30" s="1026"/>
      <c r="Z30" s="1026"/>
      <c r="AA30" s="1026">
        <v>1</v>
      </c>
      <c r="AB30" s="1026"/>
      <c r="AC30" s="1026"/>
      <c r="AD30" s="1026"/>
      <c r="AE30" s="1027"/>
      <c r="AF30" s="1022">
        <v>1</v>
      </c>
      <c r="AG30" s="1023"/>
      <c r="AH30" s="1023"/>
      <c r="AI30" s="1023"/>
      <c r="AJ30" s="1024"/>
      <c r="AK30" s="967">
        <v>105</v>
      </c>
      <c r="AL30" s="958"/>
      <c r="AM30" s="958"/>
      <c r="AN30" s="958"/>
      <c r="AO30" s="958"/>
      <c r="AP30" s="958"/>
      <c r="AQ30" s="958"/>
      <c r="AR30" s="958"/>
      <c r="AS30" s="958"/>
      <c r="AT30" s="958"/>
      <c r="AU30" s="958" t="s">
        <v>551</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227</v>
      </c>
      <c r="R31" s="1026"/>
      <c r="S31" s="1026"/>
      <c r="T31" s="1026"/>
      <c r="U31" s="1026"/>
      <c r="V31" s="1026">
        <v>194</v>
      </c>
      <c r="W31" s="1026"/>
      <c r="X31" s="1026"/>
      <c r="Y31" s="1026"/>
      <c r="Z31" s="1026"/>
      <c r="AA31" s="1026">
        <v>33</v>
      </c>
      <c r="AB31" s="1026"/>
      <c r="AC31" s="1026"/>
      <c r="AD31" s="1026"/>
      <c r="AE31" s="1027"/>
      <c r="AF31" s="1022">
        <v>258</v>
      </c>
      <c r="AG31" s="1023"/>
      <c r="AH31" s="1023"/>
      <c r="AI31" s="1023"/>
      <c r="AJ31" s="1024"/>
      <c r="AK31" s="967">
        <v>25</v>
      </c>
      <c r="AL31" s="958"/>
      <c r="AM31" s="958"/>
      <c r="AN31" s="958"/>
      <c r="AO31" s="958"/>
      <c r="AP31" s="958">
        <v>163</v>
      </c>
      <c r="AQ31" s="958"/>
      <c r="AR31" s="958"/>
      <c r="AS31" s="958"/>
      <c r="AT31" s="958"/>
      <c r="AU31" s="958">
        <v>22</v>
      </c>
      <c r="AV31" s="958"/>
      <c r="AW31" s="958"/>
      <c r="AX31" s="958"/>
      <c r="AY31" s="958"/>
      <c r="AZ31" s="1028" t="s">
        <v>551</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289</v>
      </c>
      <c r="AG63" s="946"/>
      <c r="AH63" s="946"/>
      <c r="AI63" s="946"/>
      <c r="AJ63" s="1009"/>
      <c r="AK63" s="1010"/>
      <c r="AL63" s="950"/>
      <c r="AM63" s="950"/>
      <c r="AN63" s="950"/>
      <c r="AO63" s="950"/>
      <c r="AP63" s="946">
        <v>163</v>
      </c>
      <c r="AQ63" s="946"/>
      <c r="AR63" s="946"/>
      <c r="AS63" s="946"/>
      <c r="AT63" s="946"/>
      <c r="AU63" s="946" t="s">
        <v>551</v>
      </c>
      <c r="AV63" s="946"/>
      <c r="AW63" s="946"/>
      <c r="AX63" s="946"/>
      <c r="AY63" s="946"/>
      <c r="AZ63" s="1004"/>
      <c r="BA63" s="1004"/>
      <c r="BB63" s="1004"/>
      <c r="BC63" s="1004"/>
      <c r="BD63" s="1004"/>
      <c r="BE63" s="947" t="s">
        <v>551</v>
      </c>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543</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551</v>
      </c>
      <c r="AQ68" s="969"/>
      <c r="AR68" s="969"/>
      <c r="AS68" s="969"/>
      <c r="AT68" s="969"/>
      <c r="AU68" s="969" t="s">
        <v>551</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544</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551</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545</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551</v>
      </c>
      <c r="AQ70" s="958"/>
      <c r="AR70" s="958"/>
      <c r="AS70" s="958"/>
      <c r="AT70" s="958"/>
      <c r="AU70" s="958" t="s">
        <v>551</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546</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551</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547</v>
      </c>
      <c r="C72" s="962"/>
      <c r="D72" s="962"/>
      <c r="E72" s="962"/>
      <c r="F72" s="962"/>
      <c r="G72" s="962"/>
      <c r="H72" s="962"/>
      <c r="I72" s="962"/>
      <c r="J72" s="962"/>
      <c r="K72" s="962"/>
      <c r="L72" s="962"/>
      <c r="M72" s="962"/>
      <c r="N72" s="962"/>
      <c r="O72" s="962"/>
      <c r="P72" s="963"/>
      <c r="Q72" s="964">
        <v>5322</v>
      </c>
      <c r="R72" s="958"/>
      <c r="S72" s="958"/>
      <c r="T72" s="958"/>
      <c r="U72" s="958"/>
      <c r="V72" s="958">
        <v>4862</v>
      </c>
      <c r="W72" s="958"/>
      <c r="X72" s="958"/>
      <c r="Y72" s="958"/>
      <c r="Z72" s="958"/>
      <c r="AA72" s="958">
        <v>460</v>
      </c>
      <c r="AB72" s="958"/>
      <c r="AC72" s="958"/>
      <c r="AD72" s="958"/>
      <c r="AE72" s="958"/>
      <c r="AF72" s="958">
        <v>460</v>
      </c>
      <c r="AG72" s="958"/>
      <c r="AH72" s="958"/>
      <c r="AI72" s="958"/>
      <c r="AJ72" s="958"/>
      <c r="AK72" s="958" t="s">
        <v>551</v>
      </c>
      <c r="AL72" s="958"/>
      <c r="AM72" s="958"/>
      <c r="AN72" s="958"/>
      <c r="AO72" s="958"/>
      <c r="AP72" s="958">
        <v>843</v>
      </c>
      <c r="AQ72" s="958"/>
      <c r="AR72" s="958"/>
      <c r="AS72" s="958"/>
      <c r="AT72" s="958"/>
      <c r="AU72" s="958">
        <v>14</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548</v>
      </c>
      <c r="C73" s="962"/>
      <c r="D73" s="962"/>
      <c r="E73" s="962"/>
      <c r="F73" s="962"/>
      <c r="G73" s="962"/>
      <c r="H73" s="962"/>
      <c r="I73" s="962"/>
      <c r="J73" s="962"/>
      <c r="K73" s="962"/>
      <c r="L73" s="962"/>
      <c r="M73" s="962"/>
      <c r="N73" s="962"/>
      <c r="O73" s="962"/>
      <c r="P73" s="963"/>
      <c r="Q73" s="964">
        <v>2922</v>
      </c>
      <c r="R73" s="958"/>
      <c r="S73" s="958"/>
      <c r="T73" s="958"/>
      <c r="U73" s="958"/>
      <c r="V73" s="958">
        <v>2446</v>
      </c>
      <c r="W73" s="958"/>
      <c r="X73" s="958"/>
      <c r="Y73" s="958"/>
      <c r="Z73" s="958"/>
      <c r="AA73" s="958">
        <v>476</v>
      </c>
      <c r="AB73" s="958"/>
      <c r="AC73" s="958"/>
      <c r="AD73" s="958"/>
      <c r="AE73" s="958"/>
      <c r="AF73" s="958">
        <v>476</v>
      </c>
      <c r="AG73" s="958"/>
      <c r="AH73" s="958"/>
      <c r="AI73" s="958"/>
      <c r="AJ73" s="958"/>
      <c r="AK73" s="958">
        <v>58</v>
      </c>
      <c r="AL73" s="958"/>
      <c r="AM73" s="958"/>
      <c r="AN73" s="958"/>
      <c r="AO73" s="958"/>
      <c r="AP73" s="958" t="s">
        <v>551</v>
      </c>
      <c r="AQ73" s="958"/>
      <c r="AR73" s="958"/>
      <c r="AS73" s="958"/>
      <c r="AT73" s="958"/>
      <c r="AU73" s="958" t="s">
        <v>551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549</v>
      </c>
      <c r="C74" s="962"/>
      <c r="D74" s="962"/>
      <c r="E74" s="962"/>
      <c r="F74" s="962"/>
      <c r="G74" s="962"/>
      <c r="H74" s="962"/>
      <c r="I74" s="962"/>
      <c r="J74" s="962"/>
      <c r="K74" s="962"/>
      <c r="L74" s="962"/>
      <c r="M74" s="962"/>
      <c r="N74" s="962"/>
      <c r="O74" s="962"/>
      <c r="P74" s="963"/>
      <c r="Q74" s="964">
        <v>758421</v>
      </c>
      <c r="R74" s="958"/>
      <c r="S74" s="958"/>
      <c r="T74" s="958"/>
      <c r="U74" s="958"/>
      <c r="V74" s="958">
        <v>750353</v>
      </c>
      <c r="W74" s="958"/>
      <c r="X74" s="958"/>
      <c r="Y74" s="958"/>
      <c r="Z74" s="958"/>
      <c r="AA74" s="958">
        <v>8067</v>
      </c>
      <c r="AB74" s="958"/>
      <c r="AC74" s="958"/>
      <c r="AD74" s="958"/>
      <c r="AE74" s="958"/>
      <c r="AF74" s="958">
        <v>8067</v>
      </c>
      <c r="AG74" s="958"/>
      <c r="AH74" s="958"/>
      <c r="AI74" s="958"/>
      <c r="AJ74" s="958"/>
      <c r="AK74" s="958">
        <v>4245</v>
      </c>
      <c r="AL74" s="958"/>
      <c r="AM74" s="958"/>
      <c r="AN74" s="958"/>
      <c r="AO74" s="958"/>
      <c r="AP74" s="958" t="s">
        <v>551</v>
      </c>
      <c r="AQ74" s="958"/>
      <c r="AR74" s="958"/>
      <c r="AS74" s="958"/>
      <c r="AT74" s="958"/>
      <c r="AU74" s="958" t="s">
        <v>551</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12665</v>
      </c>
      <c r="AG88" s="946"/>
      <c r="AH88" s="946"/>
      <c r="AI88" s="946"/>
      <c r="AJ88" s="946"/>
      <c r="AK88" s="950"/>
      <c r="AL88" s="950"/>
      <c r="AM88" s="950"/>
      <c r="AN88" s="950"/>
      <c r="AO88" s="950"/>
      <c r="AP88" s="946">
        <v>843</v>
      </c>
      <c r="AQ88" s="946"/>
      <c r="AR88" s="946"/>
      <c r="AS88" s="946"/>
      <c r="AT88" s="946"/>
      <c r="AU88" s="946">
        <v>16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32</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2">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224115</v>
      </c>
      <c r="AB110" s="876"/>
      <c r="AC110" s="876"/>
      <c r="AD110" s="876"/>
      <c r="AE110" s="877"/>
      <c r="AF110" s="878">
        <v>212564</v>
      </c>
      <c r="AG110" s="876"/>
      <c r="AH110" s="876"/>
      <c r="AI110" s="876"/>
      <c r="AJ110" s="877"/>
      <c r="AK110" s="878">
        <v>208335</v>
      </c>
      <c r="AL110" s="876"/>
      <c r="AM110" s="876"/>
      <c r="AN110" s="876"/>
      <c r="AO110" s="877"/>
      <c r="AP110" s="879">
        <v>10.5</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1852979</v>
      </c>
      <c r="BR110" s="829"/>
      <c r="BS110" s="829"/>
      <c r="BT110" s="829"/>
      <c r="BU110" s="829"/>
      <c r="BV110" s="829">
        <v>1678566</v>
      </c>
      <c r="BW110" s="829"/>
      <c r="BX110" s="829"/>
      <c r="BY110" s="829"/>
      <c r="BZ110" s="829"/>
      <c r="CA110" s="829">
        <v>1493383</v>
      </c>
      <c r="CB110" s="829"/>
      <c r="CC110" s="829"/>
      <c r="CD110" s="829"/>
      <c r="CE110" s="829"/>
      <c r="CF110" s="853">
        <v>75.099999999999994</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46105</v>
      </c>
      <c r="BR112" s="804"/>
      <c r="BS112" s="804"/>
      <c r="BT112" s="804"/>
      <c r="BU112" s="804"/>
      <c r="BV112" s="804">
        <v>33542</v>
      </c>
      <c r="BW112" s="804"/>
      <c r="BX112" s="804"/>
      <c r="BY112" s="804"/>
      <c r="BZ112" s="804"/>
      <c r="CA112" s="804">
        <v>21548</v>
      </c>
      <c r="CB112" s="804"/>
      <c r="CC112" s="804"/>
      <c r="CD112" s="804"/>
      <c r="CE112" s="804"/>
      <c r="CF112" s="862">
        <v>1.1000000000000001</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8920</v>
      </c>
      <c r="AB113" s="906"/>
      <c r="AC113" s="906"/>
      <c r="AD113" s="906"/>
      <c r="AE113" s="907"/>
      <c r="AF113" s="908">
        <v>8468</v>
      </c>
      <c r="AG113" s="906"/>
      <c r="AH113" s="906"/>
      <c r="AI113" s="906"/>
      <c r="AJ113" s="907"/>
      <c r="AK113" s="908">
        <v>8380</v>
      </c>
      <c r="AL113" s="906"/>
      <c r="AM113" s="906"/>
      <c r="AN113" s="906"/>
      <c r="AO113" s="907"/>
      <c r="AP113" s="909">
        <v>0.4</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49693</v>
      </c>
      <c r="BR113" s="804"/>
      <c r="BS113" s="804"/>
      <c r="BT113" s="804"/>
      <c r="BU113" s="804"/>
      <c r="BV113" s="804">
        <v>32269</v>
      </c>
      <c r="BW113" s="804"/>
      <c r="BX113" s="804"/>
      <c r="BY113" s="804"/>
      <c r="BZ113" s="804"/>
      <c r="CA113" s="804">
        <v>14485</v>
      </c>
      <c r="CB113" s="804"/>
      <c r="CC113" s="804"/>
      <c r="CD113" s="804"/>
      <c r="CE113" s="804"/>
      <c r="CF113" s="862">
        <v>0.7</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17751</v>
      </c>
      <c r="AB114" s="767"/>
      <c r="AC114" s="767"/>
      <c r="AD114" s="767"/>
      <c r="AE114" s="768"/>
      <c r="AF114" s="769">
        <v>17752</v>
      </c>
      <c r="AG114" s="767"/>
      <c r="AH114" s="767"/>
      <c r="AI114" s="767"/>
      <c r="AJ114" s="768"/>
      <c r="AK114" s="769">
        <v>17866</v>
      </c>
      <c r="AL114" s="767"/>
      <c r="AM114" s="767"/>
      <c r="AN114" s="767"/>
      <c r="AO114" s="768"/>
      <c r="AP114" s="811">
        <v>0.9</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607626</v>
      </c>
      <c r="BR114" s="804"/>
      <c r="BS114" s="804"/>
      <c r="BT114" s="804"/>
      <c r="BU114" s="804"/>
      <c r="BV114" s="804">
        <v>634178</v>
      </c>
      <c r="BW114" s="804"/>
      <c r="BX114" s="804"/>
      <c r="BY114" s="804"/>
      <c r="BZ114" s="804"/>
      <c r="CA114" s="804">
        <v>493292</v>
      </c>
      <c r="CB114" s="804"/>
      <c r="CC114" s="804"/>
      <c r="CD114" s="804"/>
      <c r="CE114" s="804"/>
      <c r="CF114" s="862">
        <v>24.8</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250786</v>
      </c>
      <c r="AB117" s="890"/>
      <c r="AC117" s="890"/>
      <c r="AD117" s="890"/>
      <c r="AE117" s="891"/>
      <c r="AF117" s="892">
        <v>238784</v>
      </c>
      <c r="AG117" s="890"/>
      <c r="AH117" s="890"/>
      <c r="AI117" s="890"/>
      <c r="AJ117" s="891"/>
      <c r="AK117" s="892">
        <v>234581</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2556403</v>
      </c>
      <c r="BR119" s="832"/>
      <c r="BS119" s="832"/>
      <c r="BT119" s="832"/>
      <c r="BU119" s="832"/>
      <c r="BV119" s="832">
        <v>2378555</v>
      </c>
      <c r="BW119" s="832"/>
      <c r="BX119" s="832"/>
      <c r="BY119" s="832"/>
      <c r="BZ119" s="832"/>
      <c r="CA119" s="832">
        <v>2022708</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2300016</v>
      </c>
      <c r="BR120" s="829"/>
      <c r="BS120" s="829"/>
      <c r="BT120" s="829"/>
      <c r="BU120" s="829"/>
      <c r="BV120" s="829">
        <v>2553038</v>
      </c>
      <c r="BW120" s="829"/>
      <c r="BX120" s="829"/>
      <c r="BY120" s="829"/>
      <c r="BZ120" s="829"/>
      <c r="CA120" s="829">
        <v>2521151</v>
      </c>
      <c r="CB120" s="829"/>
      <c r="CC120" s="829"/>
      <c r="CD120" s="829"/>
      <c r="CE120" s="829"/>
      <c r="CF120" s="853">
        <v>126.9</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46105</v>
      </c>
      <c r="DH120" s="829"/>
      <c r="DI120" s="829"/>
      <c r="DJ120" s="829"/>
      <c r="DK120" s="829"/>
      <c r="DL120" s="829">
        <v>33542</v>
      </c>
      <c r="DM120" s="829"/>
      <c r="DN120" s="829"/>
      <c r="DO120" s="829"/>
      <c r="DP120" s="829"/>
      <c r="DQ120" s="829">
        <v>21548</v>
      </c>
      <c r="DR120" s="829"/>
      <c r="DS120" s="829"/>
      <c r="DT120" s="829"/>
      <c r="DU120" s="829"/>
      <c r="DV120" s="830">
        <v>1.1000000000000001</v>
      </c>
      <c r="DW120" s="830"/>
      <c r="DX120" s="830"/>
      <c r="DY120" s="830"/>
      <c r="DZ120" s="831"/>
    </row>
    <row r="121" spans="1:130" s="224" customFormat="1" ht="26.25" customHeight="1" x14ac:dyDescent="0.2">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2">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1745352</v>
      </c>
      <c r="BR122" s="832"/>
      <c r="BS122" s="832"/>
      <c r="BT122" s="832"/>
      <c r="BU122" s="832"/>
      <c r="BV122" s="832">
        <v>1607158</v>
      </c>
      <c r="BW122" s="832"/>
      <c r="BX122" s="832"/>
      <c r="BY122" s="832"/>
      <c r="BZ122" s="832"/>
      <c r="CA122" s="832">
        <v>1491535</v>
      </c>
      <c r="CB122" s="832"/>
      <c r="CC122" s="832"/>
      <c r="CD122" s="832"/>
      <c r="CE122" s="832"/>
      <c r="CF122" s="833">
        <v>75</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4045368</v>
      </c>
      <c r="BR123" s="820"/>
      <c r="BS123" s="820"/>
      <c r="BT123" s="820"/>
      <c r="BU123" s="820"/>
      <c r="BV123" s="820">
        <v>4160196</v>
      </c>
      <c r="BW123" s="820"/>
      <c r="BX123" s="820"/>
      <c r="BY123" s="820"/>
      <c r="BZ123" s="820"/>
      <c r="CA123" s="820">
        <v>4012686</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t="s">
        <v>121</v>
      </c>
      <c r="AB128" s="788"/>
      <c r="AC128" s="788"/>
      <c r="AD128" s="788"/>
      <c r="AE128" s="789"/>
      <c r="AF128" s="790">
        <v>75</v>
      </c>
      <c r="AG128" s="788"/>
      <c r="AH128" s="788"/>
      <c r="AI128" s="788"/>
      <c r="AJ128" s="789"/>
      <c r="AK128" s="790">
        <v>75</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2186373</v>
      </c>
      <c r="AB129" s="767"/>
      <c r="AC129" s="767"/>
      <c r="AD129" s="767"/>
      <c r="AE129" s="768"/>
      <c r="AF129" s="769">
        <v>2120283</v>
      </c>
      <c r="AG129" s="767"/>
      <c r="AH129" s="767"/>
      <c r="AI129" s="767"/>
      <c r="AJ129" s="768"/>
      <c r="AK129" s="769">
        <v>2156675</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181448</v>
      </c>
      <c r="AB130" s="767"/>
      <c r="AC130" s="767"/>
      <c r="AD130" s="767"/>
      <c r="AE130" s="768"/>
      <c r="AF130" s="769">
        <v>174217</v>
      </c>
      <c r="AG130" s="767"/>
      <c r="AH130" s="767"/>
      <c r="AI130" s="767"/>
      <c r="AJ130" s="768"/>
      <c r="AK130" s="769">
        <v>169197</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3.3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2004925</v>
      </c>
      <c r="AB131" s="751"/>
      <c r="AC131" s="751"/>
      <c r="AD131" s="751"/>
      <c r="AE131" s="752"/>
      <c r="AF131" s="753">
        <v>1946066</v>
      </c>
      <c r="AG131" s="751"/>
      <c r="AH131" s="751"/>
      <c r="AI131" s="751"/>
      <c r="AJ131" s="752"/>
      <c r="AK131" s="753">
        <v>1987478</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3.45838373</v>
      </c>
      <c r="AB132" s="732"/>
      <c r="AC132" s="732"/>
      <c r="AD132" s="732"/>
      <c r="AE132" s="733"/>
      <c r="AF132" s="734">
        <v>3.313967769</v>
      </c>
      <c r="AG132" s="732"/>
      <c r="AH132" s="732"/>
      <c r="AI132" s="732"/>
      <c r="AJ132" s="733"/>
      <c r="AK132" s="734">
        <v>3.2860237950000002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4.2</v>
      </c>
      <c r="AB133" s="711"/>
      <c r="AC133" s="711"/>
      <c r="AD133" s="711"/>
      <c r="AE133" s="712"/>
      <c r="AF133" s="710">
        <v>3.7</v>
      </c>
      <c r="AG133" s="711"/>
      <c r="AH133" s="711"/>
      <c r="AI133" s="711"/>
      <c r="AJ133" s="712"/>
      <c r="AK133" s="710">
        <v>3.3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u+zyDlwfwvAl0HEoO+Q8v8gPxPBGXlDdq43c92Jw6aJmKrCL7IimVk0XGrY1rG//rySs9kxWqKEVfhCFf7pNw==" saltValue="98/7OVEWcFPf3B+ujzPy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zkIME/O71eS4sgx0/ji0ceeszifN7x17DEUEcU7PGrSbRbtMLpuT0Dv8pNqeCZa55ViiQOG6y5fpPkO39wq3w==" saltValue="r2Wss0yYB13lPTBC8xkJ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Yd112PWKG0B9205+YMUp9B+81ssjJ5YtyYu0Tuwf/LeRzbqOAaGKkFiz4UwdNcwdlmf94dJUqKmdm7m1jxmcA==" saltValue="yaUgY6tCKvUx7KpOBMQy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5" t="s">
        <v>476</v>
      </c>
      <c r="AP7" s="265"/>
      <c r="AQ7" s="266" t="s">
        <v>477</v>
      </c>
      <c r="AR7" s="267"/>
    </row>
    <row r="8" spans="1:46" ht="13.2" x14ac:dyDescent="0.2">
      <c r="A8" s="259"/>
      <c r="AK8" s="268"/>
      <c r="AL8" s="269"/>
      <c r="AM8" s="269"/>
      <c r="AN8" s="270"/>
      <c r="AO8" s="1106"/>
      <c r="AP8" s="271" t="s">
        <v>478</v>
      </c>
      <c r="AQ8" s="272" t="s">
        <v>479</v>
      </c>
      <c r="AR8" s="273" t="s">
        <v>480</v>
      </c>
    </row>
    <row r="9" spans="1:46" ht="13.2" x14ac:dyDescent="0.2">
      <c r="A9" s="259"/>
      <c r="AK9" s="1117" t="s">
        <v>481</v>
      </c>
      <c r="AL9" s="1118"/>
      <c r="AM9" s="1118"/>
      <c r="AN9" s="1119"/>
      <c r="AO9" s="274">
        <v>706444</v>
      </c>
      <c r="AP9" s="274">
        <v>124396</v>
      </c>
      <c r="AQ9" s="275">
        <v>143407</v>
      </c>
      <c r="AR9" s="276">
        <v>-13.3</v>
      </c>
    </row>
    <row r="10" spans="1:46" ht="13.5" customHeight="1" x14ac:dyDescent="0.2">
      <c r="A10" s="259"/>
      <c r="AK10" s="1117" t="s">
        <v>482</v>
      </c>
      <c r="AL10" s="1118"/>
      <c r="AM10" s="1118"/>
      <c r="AN10" s="1119"/>
      <c r="AO10" s="277">
        <v>18700</v>
      </c>
      <c r="AP10" s="277">
        <v>3293</v>
      </c>
      <c r="AQ10" s="278">
        <v>20271</v>
      </c>
      <c r="AR10" s="279">
        <v>-83.8</v>
      </c>
    </row>
    <row r="11" spans="1:46" ht="13.5" customHeight="1" x14ac:dyDescent="0.2">
      <c r="A11" s="259"/>
      <c r="AK11" s="1117" t="s">
        <v>483</v>
      </c>
      <c r="AL11" s="1118"/>
      <c r="AM11" s="1118"/>
      <c r="AN11" s="1119"/>
      <c r="AO11" s="277">
        <v>72</v>
      </c>
      <c r="AP11" s="277">
        <v>13</v>
      </c>
      <c r="AQ11" s="278">
        <v>1412</v>
      </c>
      <c r="AR11" s="279">
        <v>-99.1</v>
      </c>
    </row>
    <row r="12" spans="1:46" ht="13.5" customHeight="1" x14ac:dyDescent="0.2">
      <c r="A12" s="259"/>
      <c r="AK12" s="1117" t="s">
        <v>484</v>
      </c>
      <c r="AL12" s="1118"/>
      <c r="AM12" s="1118"/>
      <c r="AN12" s="1119"/>
      <c r="AO12" s="277" t="s">
        <v>485</v>
      </c>
      <c r="AP12" s="277" t="s">
        <v>485</v>
      </c>
      <c r="AQ12" s="278" t="s">
        <v>485</v>
      </c>
      <c r="AR12" s="279" t="s">
        <v>485</v>
      </c>
    </row>
    <row r="13" spans="1:46" ht="13.5" customHeight="1" x14ac:dyDescent="0.2">
      <c r="A13" s="259"/>
      <c r="AK13" s="1117" t="s">
        <v>486</v>
      </c>
      <c r="AL13" s="1118"/>
      <c r="AM13" s="1118"/>
      <c r="AN13" s="1119"/>
      <c r="AO13" s="277">
        <v>48178</v>
      </c>
      <c r="AP13" s="277">
        <v>8484</v>
      </c>
      <c r="AQ13" s="278">
        <v>5234</v>
      </c>
      <c r="AR13" s="279">
        <v>62.1</v>
      </c>
    </row>
    <row r="14" spans="1:46" ht="13.5" customHeight="1" x14ac:dyDescent="0.2">
      <c r="A14" s="259"/>
      <c r="AK14" s="1117" t="s">
        <v>487</v>
      </c>
      <c r="AL14" s="1118"/>
      <c r="AM14" s="1118"/>
      <c r="AN14" s="1119"/>
      <c r="AO14" s="277">
        <v>13339</v>
      </c>
      <c r="AP14" s="277">
        <v>2349</v>
      </c>
      <c r="AQ14" s="278">
        <v>3337</v>
      </c>
      <c r="AR14" s="279">
        <v>-29.6</v>
      </c>
    </row>
    <row r="15" spans="1:46" ht="13.5" customHeight="1" x14ac:dyDescent="0.2">
      <c r="A15" s="259"/>
      <c r="AK15" s="1120" t="s">
        <v>488</v>
      </c>
      <c r="AL15" s="1121"/>
      <c r="AM15" s="1121"/>
      <c r="AN15" s="1122"/>
      <c r="AO15" s="277">
        <v>-68591</v>
      </c>
      <c r="AP15" s="277">
        <v>-12078</v>
      </c>
      <c r="AQ15" s="278">
        <v>-9830</v>
      </c>
      <c r="AR15" s="279">
        <v>22.9</v>
      </c>
    </row>
    <row r="16" spans="1:46" ht="13.2" x14ac:dyDescent="0.2">
      <c r="A16" s="259"/>
      <c r="AK16" s="1120" t="s">
        <v>177</v>
      </c>
      <c r="AL16" s="1121"/>
      <c r="AM16" s="1121"/>
      <c r="AN16" s="1122"/>
      <c r="AO16" s="277">
        <v>718142</v>
      </c>
      <c r="AP16" s="277">
        <v>126456</v>
      </c>
      <c r="AQ16" s="278">
        <v>163831</v>
      </c>
      <c r="AR16" s="279">
        <v>-22.8</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23" t="s">
        <v>493</v>
      </c>
      <c r="AL21" s="1124"/>
      <c r="AM21" s="1124"/>
      <c r="AN21" s="1125"/>
      <c r="AO21" s="289">
        <v>12.15</v>
      </c>
      <c r="AP21" s="290">
        <v>14.18</v>
      </c>
      <c r="AQ21" s="291">
        <v>-2.0299999999999998</v>
      </c>
      <c r="AS21" s="292"/>
      <c r="AT21" s="288"/>
    </row>
    <row r="22" spans="1:46" s="260" customFormat="1" ht="13.2" x14ac:dyDescent="0.2">
      <c r="A22" s="288"/>
      <c r="AK22" s="1123" t="s">
        <v>494</v>
      </c>
      <c r="AL22" s="1124"/>
      <c r="AM22" s="1124"/>
      <c r="AN22" s="1125"/>
      <c r="AO22" s="293">
        <v>100.5</v>
      </c>
      <c r="AP22" s="294">
        <v>95.4</v>
      </c>
      <c r="AQ22" s="295">
        <v>5.0999999999999996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5" t="s">
        <v>476</v>
      </c>
      <c r="AP30" s="265"/>
      <c r="AQ30" s="266" t="s">
        <v>477</v>
      </c>
      <c r="AR30" s="267"/>
    </row>
    <row r="31" spans="1:46" ht="13.2" x14ac:dyDescent="0.2">
      <c r="A31" s="259"/>
      <c r="AK31" s="268"/>
      <c r="AL31" s="269"/>
      <c r="AM31" s="269"/>
      <c r="AN31" s="270"/>
      <c r="AO31" s="1106"/>
      <c r="AP31" s="271" t="s">
        <v>478</v>
      </c>
      <c r="AQ31" s="272" t="s">
        <v>479</v>
      </c>
      <c r="AR31" s="273" t="s">
        <v>480</v>
      </c>
    </row>
    <row r="32" spans="1:46" ht="27" customHeight="1" x14ac:dyDescent="0.2">
      <c r="A32" s="259"/>
      <c r="AK32" s="1107" t="s">
        <v>498</v>
      </c>
      <c r="AL32" s="1108"/>
      <c r="AM32" s="1108"/>
      <c r="AN32" s="1109"/>
      <c r="AO32" s="303">
        <v>208335</v>
      </c>
      <c r="AP32" s="303">
        <v>36685</v>
      </c>
      <c r="AQ32" s="304">
        <v>86321</v>
      </c>
      <c r="AR32" s="305">
        <v>-57.5</v>
      </c>
    </row>
    <row r="33" spans="1:46" ht="13.5" customHeight="1" x14ac:dyDescent="0.2">
      <c r="A33" s="259"/>
      <c r="AK33" s="1107" t="s">
        <v>499</v>
      </c>
      <c r="AL33" s="1108"/>
      <c r="AM33" s="1108"/>
      <c r="AN33" s="1109"/>
      <c r="AO33" s="303" t="s">
        <v>485</v>
      </c>
      <c r="AP33" s="303" t="s">
        <v>485</v>
      </c>
      <c r="AQ33" s="304" t="s">
        <v>485</v>
      </c>
      <c r="AR33" s="305" t="s">
        <v>485</v>
      </c>
    </row>
    <row r="34" spans="1:46" ht="27" customHeight="1" x14ac:dyDescent="0.2">
      <c r="A34" s="259"/>
      <c r="AK34" s="1107" t="s">
        <v>500</v>
      </c>
      <c r="AL34" s="1108"/>
      <c r="AM34" s="1108"/>
      <c r="AN34" s="1109"/>
      <c r="AO34" s="303" t="s">
        <v>485</v>
      </c>
      <c r="AP34" s="303" t="s">
        <v>485</v>
      </c>
      <c r="AQ34" s="304" t="s">
        <v>485</v>
      </c>
      <c r="AR34" s="305" t="s">
        <v>485</v>
      </c>
    </row>
    <row r="35" spans="1:46" ht="27" customHeight="1" x14ac:dyDescent="0.2">
      <c r="A35" s="259"/>
      <c r="AK35" s="1107" t="s">
        <v>501</v>
      </c>
      <c r="AL35" s="1108"/>
      <c r="AM35" s="1108"/>
      <c r="AN35" s="1109"/>
      <c r="AO35" s="303">
        <v>8380</v>
      </c>
      <c r="AP35" s="303">
        <v>1476</v>
      </c>
      <c r="AQ35" s="304">
        <v>18581</v>
      </c>
      <c r="AR35" s="305">
        <v>-92.1</v>
      </c>
    </row>
    <row r="36" spans="1:46" ht="27" customHeight="1" x14ac:dyDescent="0.2">
      <c r="A36" s="259"/>
      <c r="AK36" s="1107" t="s">
        <v>502</v>
      </c>
      <c r="AL36" s="1108"/>
      <c r="AM36" s="1108"/>
      <c r="AN36" s="1109"/>
      <c r="AO36" s="303">
        <v>17866</v>
      </c>
      <c r="AP36" s="303">
        <v>3146</v>
      </c>
      <c r="AQ36" s="304">
        <v>4521</v>
      </c>
      <c r="AR36" s="305">
        <v>-30.4</v>
      </c>
    </row>
    <row r="37" spans="1:46" ht="13.5" customHeight="1" x14ac:dyDescent="0.2">
      <c r="A37" s="259"/>
      <c r="AK37" s="1107" t="s">
        <v>503</v>
      </c>
      <c r="AL37" s="1108"/>
      <c r="AM37" s="1108"/>
      <c r="AN37" s="1109"/>
      <c r="AO37" s="303" t="s">
        <v>485</v>
      </c>
      <c r="AP37" s="303" t="s">
        <v>485</v>
      </c>
      <c r="AQ37" s="304">
        <v>983</v>
      </c>
      <c r="AR37" s="305" t="s">
        <v>485</v>
      </c>
    </row>
    <row r="38" spans="1:46" ht="27" customHeight="1" x14ac:dyDescent="0.2">
      <c r="A38" s="259"/>
      <c r="AK38" s="1110" t="s">
        <v>504</v>
      </c>
      <c r="AL38" s="1111"/>
      <c r="AM38" s="1111"/>
      <c r="AN38" s="1112"/>
      <c r="AO38" s="306" t="s">
        <v>485</v>
      </c>
      <c r="AP38" s="306" t="s">
        <v>485</v>
      </c>
      <c r="AQ38" s="307">
        <v>20</v>
      </c>
      <c r="AR38" s="295" t="s">
        <v>485</v>
      </c>
      <c r="AS38" s="302"/>
    </row>
    <row r="39" spans="1:46" ht="13.2" x14ac:dyDescent="0.2">
      <c r="A39" s="259"/>
      <c r="AK39" s="1110" t="s">
        <v>505</v>
      </c>
      <c r="AL39" s="1111"/>
      <c r="AM39" s="1111"/>
      <c r="AN39" s="1112"/>
      <c r="AO39" s="303">
        <v>-75</v>
      </c>
      <c r="AP39" s="303">
        <v>-13</v>
      </c>
      <c r="AQ39" s="304">
        <v>-4212</v>
      </c>
      <c r="AR39" s="305">
        <v>-99.7</v>
      </c>
      <c r="AS39" s="302"/>
    </row>
    <row r="40" spans="1:46" ht="27" customHeight="1" x14ac:dyDescent="0.2">
      <c r="A40" s="259"/>
      <c r="AK40" s="1107" t="s">
        <v>506</v>
      </c>
      <c r="AL40" s="1108"/>
      <c r="AM40" s="1108"/>
      <c r="AN40" s="1109"/>
      <c r="AO40" s="303">
        <v>-169197</v>
      </c>
      <c r="AP40" s="303">
        <v>-29793</v>
      </c>
      <c r="AQ40" s="304">
        <v>-70783</v>
      </c>
      <c r="AR40" s="305">
        <v>-57.9</v>
      </c>
      <c r="AS40" s="302"/>
    </row>
    <row r="41" spans="1:46" ht="13.2" x14ac:dyDescent="0.2">
      <c r="A41" s="259"/>
      <c r="AK41" s="1113" t="s">
        <v>287</v>
      </c>
      <c r="AL41" s="1114"/>
      <c r="AM41" s="1114"/>
      <c r="AN41" s="1115"/>
      <c r="AO41" s="303">
        <v>65309</v>
      </c>
      <c r="AP41" s="303">
        <v>11500</v>
      </c>
      <c r="AQ41" s="304">
        <v>35432</v>
      </c>
      <c r="AR41" s="305">
        <v>-67.5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00" t="s">
        <v>476</v>
      </c>
      <c r="AN49" s="1102" t="s">
        <v>509</v>
      </c>
      <c r="AO49" s="1103"/>
      <c r="AP49" s="1103"/>
      <c r="AQ49" s="1103"/>
      <c r="AR49" s="1104"/>
    </row>
    <row r="50" spans="1:44" ht="13.2" x14ac:dyDescent="0.2">
      <c r="A50" s="259"/>
      <c r="AK50" s="317"/>
      <c r="AL50" s="318"/>
      <c r="AM50" s="1101"/>
      <c r="AN50" s="319" t="s">
        <v>510</v>
      </c>
      <c r="AO50" s="320" t="s">
        <v>511</v>
      </c>
      <c r="AP50" s="321" t="s">
        <v>512</v>
      </c>
      <c r="AQ50" s="322" t="s">
        <v>513</v>
      </c>
      <c r="AR50" s="323" t="s">
        <v>514</v>
      </c>
    </row>
    <row r="51" spans="1:44" ht="13.2" x14ac:dyDescent="0.2">
      <c r="A51" s="259"/>
      <c r="AK51" s="315" t="s">
        <v>515</v>
      </c>
      <c r="AL51" s="316"/>
      <c r="AM51" s="324">
        <v>250380</v>
      </c>
      <c r="AN51" s="325">
        <v>41564</v>
      </c>
      <c r="AO51" s="326">
        <v>20.5</v>
      </c>
      <c r="AP51" s="327">
        <v>190274</v>
      </c>
      <c r="AQ51" s="328">
        <v>13.6</v>
      </c>
      <c r="AR51" s="329">
        <v>6.9</v>
      </c>
    </row>
    <row r="52" spans="1:44" ht="13.2" x14ac:dyDescent="0.2">
      <c r="A52" s="259"/>
      <c r="AK52" s="330"/>
      <c r="AL52" s="331" t="s">
        <v>516</v>
      </c>
      <c r="AM52" s="332">
        <v>108348</v>
      </c>
      <c r="AN52" s="333">
        <v>17986</v>
      </c>
      <c r="AO52" s="334">
        <v>-30.2</v>
      </c>
      <c r="AP52" s="335">
        <v>88584</v>
      </c>
      <c r="AQ52" s="336">
        <v>7.3</v>
      </c>
      <c r="AR52" s="337">
        <v>-37.5</v>
      </c>
    </row>
    <row r="53" spans="1:44" ht="13.2" x14ac:dyDescent="0.2">
      <c r="A53" s="259"/>
      <c r="AK53" s="315" t="s">
        <v>517</v>
      </c>
      <c r="AL53" s="316"/>
      <c r="AM53" s="324">
        <v>332247</v>
      </c>
      <c r="AN53" s="325">
        <v>56418</v>
      </c>
      <c r="AO53" s="326">
        <v>35.700000000000003</v>
      </c>
      <c r="AP53" s="327">
        <v>200194</v>
      </c>
      <c r="AQ53" s="328">
        <v>5.2</v>
      </c>
      <c r="AR53" s="329">
        <v>30.5</v>
      </c>
    </row>
    <row r="54" spans="1:44" ht="13.2" x14ac:dyDescent="0.2">
      <c r="A54" s="259"/>
      <c r="AK54" s="330"/>
      <c r="AL54" s="331" t="s">
        <v>516</v>
      </c>
      <c r="AM54" s="332">
        <v>261539</v>
      </c>
      <c r="AN54" s="333">
        <v>44411</v>
      </c>
      <c r="AO54" s="334">
        <v>146.9</v>
      </c>
      <c r="AP54" s="335">
        <v>106422</v>
      </c>
      <c r="AQ54" s="336">
        <v>20.100000000000001</v>
      </c>
      <c r="AR54" s="337">
        <v>126.8</v>
      </c>
    </row>
    <row r="55" spans="1:44" ht="13.2" x14ac:dyDescent="0.2">
      <c r="A55" s="259"/>
      <c r="AK55" s="315" t="s">
        <v>518</v>
      </c>
      <c r="AL55" s="316"/>
      <c r="AM55" s="324">
        <v>235655</v>
      </c>
      <c r="AN55" s="325">
        <v>40588</v>
      </c>
      <c r="AO55" s="326">
        <v>-28.1</v>
      </c>
      <c r="AP55" s="327">
        <v>138402</v>
      </c>
      <c r="AQ55" s="328">
        <v>-30.9</v>
      </c>
      <c r="AR55" s="329">
        <v>2.8</v>
      </c>
    </row>
    <row r="56" spans="1:44" ht="13.2" x14ac:dyDescent="0.2">
      <c r="A56" s="259"/>
      <c r="AK56" s="330"/>
      <c r="AL56" s="331" t="s">
        <v>516</v>
      </c>
      <c r="AM56" s="332">
        <v>146439</v>
      </c>
      <c r="AN56" s="333">
        <v>25222</v>
      </c>
      <c r="AO56" s="334">
        <v>-43.2</v>
      </c>
      <c r="AP56" s="335">
        <v>70652</v>
      </c>
      <c r="AQ56" s="336">
        <v>-33.6</v>
      </c>
      <c r="AR56" s="337">
        <v>-9.6</v>
      </c>
    </row>
    <row r="57" spans="1:44" ht="13.2" x14ac:dyDescent="0.2">
      <c r="A57" s="259"/>
      <c r="AK57" s="315" t="s">
        <v>519</v>
      </c>
      <c r="AL57" s="316"/>
      <c r="AM57" s="324">
        <v>189169</v>
      </c>
      <c r="AN57" s="325">
        <v>32836</v>
      </c>
      <c r="AO57" s="326">
        <v>-19.100000000000001</v>
      </c>
      <c r="AP57" s="327">
        <v>146367</v>
      </c>
      <c r="AQ57" s="328">
        <v>5.8</v>
      </c>
      <c r="AR57" s="329">
        <v>-24.9</v>
      </c>
    </row>
    <row r="58" spans="1:44" ht="13.2" x14ac:dyDescent="0.2">
      <c r="A58" s="259"/>
      <c r="AK58" s="330"/>
      <c r="AL58" s="331" t="s">
        <v>516</v>
      </c>
      <c r="AM58" s="332">
        <v>110706</v>
      </c>
      <c r="AN58" s="333">
        <v>19216</v>
      </c>
      <c r="AO58" s="334">
        <v>-23.8</v>
      </c>
      <c r="AP58" s="335">
        <v>79441</v>
      </c>
      <c r="AQ58" s="336">
        <v>12.4</v>
      </c>
      <c r="AR58" s="337">
        <v>-36.200000000000003</v>
      </c>
    </row>
    <row r="59" spans="1:44" ht="13.2" x14ac:dyDescent="0.2">
      <c r="A59" s="259"/>
      <c r="AK59" s="315" t="s">
        <v>520</v>
      </c>
      <c r="AL59" s="316"/>
      <c r="AM59" s="324">
        <v>367839</v>
      </c>
      <c r="AN59" s="325">
        <v>64772</v>
      </c>
      <c r="AO59" s="326">
        <v>97.3</v>
      </c>
      <c r="AP59" s="327">
        <v>165181</v>
      </c>
      <c r="AQ59" s="328">
        <v>12.9</v>
      </c>
      <c r="AR59" s="329">
        <v>84.4</v>
      </c>
    </row>
    <row r="60" spans="1:44" ht="13.2" x14ac:dyDescent="0.2">
      <c r="A60" s="259"/>
      <c r="AK60" s="330"/>
      <c r="AL60" s="331" t="s">
        <v>516</v>
      </c>
      <c r="AM60" s="332">
        <v>91623</v>
      </c>
      <c r="AN60" s="333">
        <v>16134</v>
      </c>
      <c r="AO60" s="334">
        <v>-16</v>
      </c>
      <c r="AP60" s="335">
        <v>82246</v>
      </c>
      <c r="AQ60" s="336">
        <v>3.5</v>
      </c>
      <c r="AR60" s="337">
        <v>-19.5</v>
      </c>
    </row>
    <row r="61" spans="1:44" ht="13.2" x14ac:dyDescent="0.2">
      <c r="A61" s="259"/>
      <c r="AK61" s="315" t="s">
        <v>521</v>
      </c>
      <c r="AL61" s="338"/>
      <c r="AM61" s="324">
        <v>275058</v>
      </c>
      <c r="AN61" s="325">
        <v>47236</v>
      </c>
      <c r="AO61" s="326">
        <v>21.3</v>
      </c>
      <c r="AP61" s="327">
        <v>168084</v>
      </c>
      <c r="AQ61" s="339">
        <v>1.3</v>
      </c>
      <c r="AR61" s="329">
        <v>20</v>
      </c>
    </row>
    <row r="62" spans="1:44" ht="13.2" x14ac:dyDescent="0.2">
      <c r="A62" s="259"/>
      <c r="AK62" s="330"/>
      <c r="AL62" s="331" t="s">
        <v>516</v>
      </c>
      <c r="AM62" s="332">
        <v>143731</v>
      </c>
      <c r="AN62" s="333">
        <v>24594</v>
      </c>
      <c r="AO62" s="334">
        <v>6.7</v>
      </c>
      <c r="AP62" s="335">
        <v>85469</v>
      </c>
      <c r="AQ62" s="336">
        <v>1.9</v>
      </c>
      <c r="AR62" s="337">
        <v>4.8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C7bAMZKmfsv6py8ZX/ZmhOx27EzA+e1DalQ85iS+i64RK8TXN5RVywdDYbuFWTeXn+hr9YWuHSVJXMMSPcqfnQ==" saltValue="g4PRW5NttB7j3PLwCa/a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xnb6cUvjpmQKn/LfIPL9sn4f60NuW4n1AwwiuV/tAmGHwkC1ca27SOXa+2KF8DaDjTxyjCxTiAhTOh52lKhw==" saltValue="y9O2fAtJOmspEwGHNGU8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SILt0TSs0CzluKe0ez4VC79wVuw2/8mC73eX7vRPb/y0Q2qlZjwoDesVqTscyqCP7z1n7gRLh+ejYIwETcMEUw==" saltValue="lY2XQ91VTLLV+IEHyPI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64.989999999999995</v>
      </c>
      <c r="G47" s="12">
        <v>52.54</v>
      </c>
      <c r="H47" s="12">
        <v>53.41</v>
      </c>
      <c r="I47" s="12">
        <v>60.95</v>
      </c>
      <c r="J47" s="13">
        <v>56.36</v>
      </c>
    </row>
    <row r="48" spans="2:10" ht="57.75" customHeight="1" x14ac:dyDescent="0.2">
      <c r="B48" s="14"/>
      <c r="C48" s="1128" t="s">
        <v>4</v>
      </c>
      <c r="D48" s="1128"/>
      <c r="E48" s="1129"/>
      <c r="F48" s="15">
        <v>9.4600000000000009</v>
      </c>
      <c r="G48" s="16">
        <v>9.89</v>
      </c>
      <c r="H48" s="16">
        <v>11.37</v>
      </c>
      <c r="I48" s="16">
        <v>10.52</v>
      </c>
      <c r="J48" s="17">
        <v>8.82</v>
      </c>
    </row>
    <row r="49" spans="2:10" ht="57.75" customHeight="1" thickBot="1" x14ac:dyDescent="0.25">
      <c r="B49" s="18"/>
      <c r="C49" s="1130" t="s">
        <v>5</v>
      </c>
      <c r="D49" s="1130"/>
      <c r="E49" s="1131"/>
      <c r="F49" s="19" t="s">
        <v>528</v>
      </c>
      <c r="G49" s="20" t="s">
        <v>529</v>
      </c>
      <c r="H49" s="20">
        <v>6.79</v>
      </c>
      <c r="I49" s="20">
        <v>4.68</v>
      </c>
      <c r="J49" s="21" t="s">
        <v>530</v>
      </c>
    </row>
    <row r="50" spans="2:10" ht="13.2" x14ac:dyDescent="0.2"/>
  </sheetData>
  <sheetProtection algorithmName="SHA-512" hashValue="N9bENgoMPHVyW7/EHmT4CTBV05ezARwBVsa/TDuRfHxvo+4xUhlmgkTQtRDISU2vYbmcihNtEgu6Z6NTuwd0LA==" saltValue="6USCGRRlk2cXtnRQt+us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531</v>
      </c>
      <c r="D34" s="1136"/>
      <c r="E34" s="1137"/>
      <c r="F34" s="32">
        <v>11.8</v>
      </c>
      <c r="G34" s="33">
        <v>10.62</v>
      </c>
      <c r="H34" s="33">
        <v>10.56</v>
      </c>
      <c r="I34" s="33">
        <v>11.63</v>
      </c>
      <c r="J34" s="34">
        <v>11.97</v>
      </c>
      <c r="K34" s="22"/>
      <c r="L34" s="22"/>
      <c r="M34" s="22"/>
      <c r="N34" s="22"/>
      <c r="O34" s="22"/>
      <c r="P34" s="22"/>
    </row>
    <row r="35" spans="1:16" ht="39" customHeight="1" x14ac:dyDescent="0.2">
      <c r="A35" s="22"/>
      <c r="B35" s="35"/>
      <c r="C35" s="1132" t="s">
        <v>532</v>
      </c>
      <c r="D35" s="1132"/>
      <c r="E35" s="1133"/>
      <c r="F35" s="36">
        <v>9.4499999999999993</v>
      </c>
      <c r="G35" s="37">
        <v>9.8800000000000008</v>
      </c>
      <c r="H35" s="37">
        <v>11.37</v>
      </c>
      <c r="I35" s="37">
        <v>10.52</v>
      </c>
      <c r="J35" s="38">
        <v>8.81</v>
      </c>
      <c r="K35" s="22"/>
      <c r="L35" s="22"/>
      <c r="M35" s="22"/>
      <c r="N35" s="22"/>
      <c r="O35" s="22"/>
      <c r="P35" s="22"/>
    </row>
    <row r="36" spans="1:16" ht="39" customHeight="1" x14ac:dyDescent="0.2">
      <c r="A36" s="22"/>
      <c r="B36" s="35"/>
      <c r="C36" s="1132" t="s">
        <v>533</v>
      </c>
      <c r="D36" s="1132"/>
      <c r="E36" s="1133"/>
      <c r="F36" s="36">
        <v>0.74</v>
      </c>
      <c r="G36" s="37">
        <v>1.45</v>
      </c>
      <c r="H36" s="37">
        <v>0.99</v>
      </c>
      <c r="I36" s="37">
        <v>0.2</v>
      </c>
      <c r="J36" s="38">
        <v>0.9</v>
      </c>
      <c r="K36" s="22"/>
      <c r="L36" s="22"/>
      <c r="M36" s="22"/>
      <c r="N36" s="22"/>
      <c r="O36" s="22"/>
      <c r="P36" s="22"/>
    </row>
    <row r="37" spans="1:16" ht="39" customHeight="1" x14ac:dyDescent="0.2">
      <c r="A37" s="22"/>
      <c r="B37" s="35"/>
      <c r="C37" s="1132" t="s">
        <v>534</v>
      </c>
      <c r="D37" s="1132"/>
      <c r="E37" s="1133"/>
      <c r="F37" s="36">
        <v>3.05</v>
      </c>
      <c r="G37" s="37">
        <v>3.6</v>
      </c>
      <c r="H37" s="37">
        <v>2.0499999999999998</v>
      </c>
      <c r="I37" s="37">
        <v>1.47</v>
      </c>
      <c r="J37" s="38">
        <v>0.46</v>
      </c>
      <c r="K37" s="22"/>
      <c r="L37" s="22"/>
      <c r="M37" s="22"/>
      <c r="N37" s="22"/>
      <c r="O37" s="22"/>
      <c r="P37" s="22"/>
    </row>
    <row r="38" spans="1:16" ht="39" customHeight="1" x14ac:dyDescent="0.2">
      <c r="A38" s="22"/>
      <c r="B38" s="35"/>
      <c r="C38" s="1132" t="s">
        <v>535</v>
      </c>
      <c r="D38" s="1132"/>
      <c r="E38" s="1133"/>
      <c r="F38" s="36">
        <v>0.01</v>
      </c>
      <c r="G38" s="37">
        <v>0.04</v>
      </c>
      <c r="H38" s="37">
        <v>0</v>
      </c>
      <c r="I38" s="37">
        <v>0</v>
      </c>
      <c r="J38" s="38">
        <v>0.03</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536</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537</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uuSUXfvGW0y4JYcwbns6NwVjTXQMJxGINNva5rtDDZKlo8/Lvxc/vGdgK42w62PCFVP7l71kCA6zYJaAUEIeQ==" saltValue="Z8xAA7+VQg6Rom/ixpD0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229</v>
      </c>
      <c r="L45" s="58">
        <v>233</v>
      </c>
      <c r="M45" s="58">
        <v>224</v>
      </c>
      <c r="N45" s="58">
        <v>213</v>
      </c>
      <c r="O45" s="59">
        <v>208</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2">
      <c r="A48" s="46"/>
      <c r="B48" s="1163"/>
      <c r="C48" s="1164"/>
      <c r="D48" s="60"/>
      <c r="E48" s="1140" t="s">
        <v>13</v>
      </c>
      <c r="F48" s="1140"/>
      <c r="G48" s="1140"/>
      <c r="H48" s="1140"/>
      <c r="I48" s="1140"/>
      <c r="J48" s="1141"/>
      <c r="K48" s="61">
        <v>10</v>
      </c>
      <c r="L48" s="62">
        <v>8</v>
      </c>
      <c r="M48" s="62">
        <v>9</v>
      </c>
      <c r="N48" s="62">
        <v>8</v>
      </c>
      <c r="O48" s="63">
        <v>8</v>
      </c>
      <c r="P48" s="46"/>
      <c r="Q48" s="46"/>
      <c r="R48" s="46"/>
      <c r="S48" s="46"/>
      <c r="T48" s="46"/>
      <c r="U48" s="46"/>
    </row>
    <row r="49" spans="1:21" ht="30.75" customHeight="1" x14ac:dyDescent="0.2">
      <c r="A49" s="46"/>
      <c r="B49" s="1163"/>
      <c r="C49" s="1164"/>
      <c r="D49" s="60"/>
      <c r="E49" s="1140" t="s">
        <v>14</v>
      </c>
      <c r="F49" s="1140"/>
      <c r="G49" s="1140"/>
      <c r="H49" s="1140"/>
      <c r="I49" s="1140"/>
      <c r="J49" s="1141"/>
      <c r="K49" s="61">
        <v>39</v>
      </c>
      <c r="L49" s="62">
        <v>33</v>
      </c>
      <c r="M49" s="62">
        <v>18</v>
      </c>
      <c r="N49" s="62">
        <v>18</v>
      </c>
      <c r="O49" s="63">
        <v>18</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196</v>
      </c>
      <c r="L52" s="62">
        <v>193</v>
      </c>
      <c r="M52" s="62">
        <v>181</v>
      </c>
      <c r="N52" s="62">
        <v>174</v>
      </c>
      <c r="O52" s="63">
        <v>169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82</v>
      </c>
      <c r="L53" s="67">
        <v>81</v>
      </c>
      <c r="M53" s="67">
        <v>70</v>
      </c>
      <c r="N53" s="67">
        <v>65</v>
      </c>
      <c r="O53" s="68">
        <v>65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553</v>
      </c>
      <c r="L58" s="82" t="s">
        <v>553</v>
      </c>
      <c r="M58" s="82" t="s">
        <v>553</v>
      </c>
      <c r="N58" s="82" t="s">
        <v>553</v>
      </c>
      <c r="O58" s="83" t="s">
        <v>553</v>
      </c>
    </row>
    <row r="59" spans="1:21" ht="31.5" customHeight="1" x14ac:dyDescent="0.2">
      <c r="B59" s="1148"/>
      <c r="C59" s="1149"/>
      <c r="D59" s="1155" t="s">
        <v>26</v>
      </c>
      <c r="E59" s="1156"/>
      <c r="F59" s="1156"/>
      <c r="G59" s="1156"/>
      <c r="H59" s="1156"/>
      <c r="I59" s="1156"/>
      <c r="J59" s="1157"/>
      <c r="K59" s="84" t="s">
        <v>553</v>
      </c>
      <c r="L59" s="85" t="s">
        <v>553</v>
      </c>
      <c r="M59" s="85" t="s">
        <v>553</v>
      </c>
      <c r="N59" s="85" t="s">
        <v>553</v>
      </c>
      <c r="O59" s="86" t="s">
        <v>553</v>
      </c>
    </row>
    <row r="60" spans="1:21" ht="31.5" customHeight="1" thickBot="1" x14ac:dyDescent="0.25">
      <c r="B60" s="1150"/>
      <c r="C60" s="1151"/>
      <c r="D60" s="1158" t="s">
        <v>27</v>
      </c>
      <c r="E60" s="1159"/>
      <c r="F60" s="1159"/>
      <c r="G60" s="1159"/>
      <c r="H60" s="1159"/>
      <c r="I60" s="1159"/>
      <c r="J60" s="1160"/>
      <c r="K60" s="87" t="s">
        <v>553</v>
      </c>
      <c r="L60" s="88" t="s">
        <v>553</v>
      </c>
      <c r="M60" s="88" t="s">
        <v>553</v>
      </c>
      <c r="N60" s="88" t="s">
        <v>553</v>
      </c>
      <c r="O60" s="89" t="s">
        <v>553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IyGyMNMV8hEo948Cb5OhO+KJw9sZjV19o0FpHZRwAOlrbhqJGqFqqAlj9l3XZZnFdOkknfR7xb99TEJ+uPp2xA==" saltValue="OApNqdXG98O9VR0Izyar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81" t="s">
        <v>30</v>
      </c>
      <c r="C41" s="1182"/>
      <c r="D41" s="103"/>
      <c r="E41" s="1183" t="s">
        <v>31</v>
      </c>
      <c r="F41" s="1183"/>
      <c r="G41" s="1183"/>
      <c r="H41" s="1184"/>
      <c r="I41" s="342">
        <v>2047</v>
      </c>
      <c r="J41" s="343">
        <v>1962</v>
      </c>
      <c r="K41" s="343">
        <v>1853</v>
      </c>
      <c r="L41" s="343">
        <v>1679</v>
      </c>
      <c r="M41" s="344">
        <v>1493</v>
      </c>
    </row>
    <row r="42" spans="2:13" ht="27.75" customHeight="1" x14ac:dyDescent="0.2">
      <c r="B42" s="1171"/>
      <c r="C42" s="1172"/>
      <c r="D42" s="104"/>
      <c r="E42" s="1175" t="s">
        <v>32</v>
      </c>
      <c r="F42" s="1175"/>
      <c r="G42" s="1175"/>
      <c r="H42" s="1176"/>
      <c r="I42" s="345" t="s">
        <v>485</v>
      </c>
      <c r="J42" s="346" t="s">
        <v>485</v>
      </c>
      <c r="K42" s="346" t="s">
        <v>485</v>
      </c>
      <c r="L42" s="346" t="s">
        <v>485</v>
      </c>
      <c r="M42" s="347" t="s">
        <v>485</v>
      </c>
    </row>
    <row r="43" spans="2:13" ht="27.75" customHeight="1" x14ac:dyDescent="0.2">
      <c r="B43" s="1171"/>
      <c r="C43" s="1172"/>
      <c r="D43" s="104"/>
      <c r="E43" s="1175" t="s">
        <v>33</v>
      </c>
      <c r="F43" s="1175"/>
      <c r="G43" s="1175"/>
      <c r="H43" s="1176"/>
      <c r="I43" s="345">
        <v>57</v>
      </c>
      <c r="J43" s="346">
        <v>50</v>
      </c>
      <c r="K43" s="346">
        <v>46</v>
      </c>
      <c r="L43" s="346">
        <v>34</v>
      </c>
      <c r="M43" s="347">
        <v>22</v>
      </c>
    </row>
    <row r="44" spans="2:13" ht="27.75" customHeight="1" x14ac:dyDescent="0.2">
      <c r="B44" s="1171"/>
      <c r="C44" s="1172"/>
      <c r="D44" s="104"/>
      <c r="E44" s="1175" t="s">
        <v>34</v>
      </c>
      <c r="F44" s="1175"/>
      <c r="G44" s="1175"/>
      <c r="H44" s="1176"/>
      <c r="I44" s="345">
        <v>100</v>
      </c>
      <c r="J44" s="346">
        <v>67</v>
      </c>
      <c r="K44" s="346">
        <v>50</v>
      </c>
      <c r="L44" s="346">
        <v>32</v>
      </c>
      <c r="M44" s="347">
        <v>14</v>
      </c>
    </row>
    <row r="45" spans="2:13" ht="27.75" customHeight="1" x14ac:dyDescent="0.2">
      <c r="B45" s="1171"/>
      <c r="C45" s="1172"/>
      <c r="D45" s="104"/>
      <c r="E45" s="1175" t="s">
        <v>35</v>
      </c>
      <c r="F45" s="1175"/>
      <c r="G45" s="1175"/>
      <c r="H45" s="1176"/>
      <c r="I45" s="345">
        <v>638</v>
      </c>
      <c r="J45" s="346">
        <v>661</v>
      </c>
      <c r="K45" s="346">
        <v>608</v>
      </c>
      <c r="L45" s="346">
        <v>634</v>
      </c>
      <c r="M45" s="347">
        <v>493</v>
      </c>
    </row>
    <row r="46" spans="2:13" ht="27.75" customHeight="1" x14ac:dyDescent="0.2">
      <c r="B46" s="1171"/>
      <c r="C46" s="1172"/>
      <c r="D46" s="105"/>
      <c r="E46" s="1175" t="s">
        <v>36</v>
      </c>
      <c r="F46" s="1175"/>
      <c r="G46" s="1175"/>
      <c r="H46" s="1176"/>
      <c r="I46" s="345" t="s">
        <v>485</v>
      </c>
      <c r="J46" s="346" t="s">
        <v>485</v>
      </c>
      <c r="K46" s="346" t="s">
        <v>485</v>
      </c>
      <c r="L46" s="346" t="s">
        <v>485</v>
      </c>
      <c r="M46" s="347" t="s">
        <v>485</v>
      </c>
    </row>
    <row r="47" spans="2:13" ht="27.75" customHeight="1" x14ac:dyDescent="0.2">
      <c r="B47" s="1171"/>
      <c r="C47" s="1172"/>
      <c r="D47" s="106"/>
      <c r="E47" s="1185" t="s">
        <v>37</v>
      </c>
      <c r="F47" s="1186"/>
      <c r="G47" s="1186"/>
      <c r="H47" s="1187"/>
      <c r="I47" s="345" t="s">
        <v>485</v>
      </c>
      <c r="J47" s="346" t="s">
        <v>485</v>
      </c>
      <c r="K47" s="346" t="s">
        <v>485</v>
      </c>
      <c r="L47" s="346" t="s">
        <v>485</v>
      </c>
      <c r="M47" s="347" t="s">
        <v>485</v>
      </c>
    </row>
    <row r="48" spans="2:13" ht="27.75" customHeight="1" x14ac:dyDescent="0.2">
      <c r="B48" s="1171"/>
      <c r="C48" s="1172"/>
      <c r="D48" s="104"/>
      <c r="E48" s="1175" t="s">
        <v>38</v>
      </c>
      <c r="F48" s="1175"/>
      <c r="G48" s="1175"/>
      <c r="H48" s="1176"/>
      <c r="I48" s="345" t="s">
        <v>485</v>
      </c>
      <c r="J48" s="346" t="s">
        <v>485</v>
      </c>
      <c r="K48" s="346" t="s">
        <v>485</v>
      </c>
      <c r="L48" s="346" t="s">
        <v>485</v>
      </c>
      <c r="M48" s="347" t="s">
        <v>485</v>
      </c>
    </row>
    <row r="49" spans="2:13" ht="27.75" customHeight="1" x14ac:dyDescent="0.2">
      <c r="B49" s="1173"/>
      <c r="C49" s="1174"/>
      <c r="D49" s="104"/>
      <c r="E49" s="1175" t="s">
        <v>39</v>
      </c>
      <c r="F49" s="1175"/>
      <c r="G49" s="1175"/>
      <c r="H49" s="1176"/>
      <c r="I49" s="345" t="s">
        <v>485</v>
      </c>
      <c r="J49" s="346" t="s">
        <v>485</v>
      </c>
      <c r="K49" s="346" t="s">
        <v>485</v>
      </c>
      <c r="L49" s="346" t="s">
        <v>485</v>
      </c>
      <c r="M49" s="347" t="s">
        <v>485</v>
      </c>
    </row>
    <row r="50" spans="2:13" ht="27.75" customHeight="1" x14ac:dyDescent="0.2">
      <c r="B50" s="1169" t="s">
        <v>40</v>
      </c>
      <c r="C50" s="1170"/>
      <c r="D50" s="107"/>
      <c r="E50" s="1175" t="s">
        <v>41</v>
      </c>
      <c r="F50" s="1175"/>
      <c r="G50" s="1175"/>
      <c r="H50" s="1176"/>
      <c r="I50" s="345">
        <v>1863</v>
      </c>
      <c r="J50" s="346">
        <v>1948</v>
      </c>
      <c r="K50" s="346">
        <v>2300</v>
      </c>
      <c r="L50" s="346">
        <v>2553</v>
      </c>
      <c r="M50" s="347">
        <v>2521</v>
      </c>
    </row>
    <row r="51" spans="2:13" ht="27.75" customHeight="1" x14ac:dyDescent="0.2">
      <c r="B51" s="1171"/>
      <c r="C51" s="1172"/>
      <c r="D51" s="104"/>
      <c r="E51" s="1175" t="s">
        <v>42</v>
      </c>
      <c r="F51" s="1175"/>
      <c r="G51" s="1175"/>
      <c r="H51" s="1176"/>
      <c r="I51" s="345" t="s">
        <v>485</v>
      </c>
      <c r="J51" s="346" t="s">
        <v>485</v>
      </c>
      <c r="K51" s="346" t="s">
        <v>485</v>
      </c>
      <c r="L51" s="346" t="s">
        <v>485</v>
      </c>
      <c r="M51" s="347" t="s">
        <v>485</v>
      </c>
    </row>
    <row r="52" spans="2:13" ht="27.75" customHeight="1" x14ac:dyDescent="0.2">
      <c r="B52" s="1173"/>
      <c r="C52" s="1174"/>
      <c r="D52" s="104"/>
      <c r="E52" s="1175" t="s">
        <v>43</v>
      </c>
      <c r="F52" s="1175"/>
      <c r="G52" s="1175"/>
      <c r="H52" s="1176"/>
      <c r="I52" s="345">
        <v>1901</v>
      </c>
      <c r="J52" s="346">
        <v>1840</v>
      </c>
      <c r="K52" s="346">
        <v>1745</v>
      </c>
      <c r="L52" s="346">
        <v>1607</v>
      </c>
      <c r="M52" s="347">
        <v>1492</v>
      </c>
    </row>
    <row r="53" spans="2:13" ht="27.75" customHeight="1" thickBot="1" x14ac:dyDescent="0.25">
      <c r="B53" s="1177" t="s">
        <v>19</v>
      </c>
      <c r="C53" s="1178"/>
      <c r="D53" s="108"/>
      <c r="E53" s="1179" t="s">
        <v>44</v>
      </c>
      <c r="F53" s="1179"/>
      <c r="G53" s="1179"/>
      <c r="H53" s="1180"/>
      <c r="I53" s="348">
        <v>-922</v>
      </c>
      <c r="J53" s="349">
        <v>-1047</v>
      </c>
      <c r="K53" s="349">
        <v>-1489</v>
      </c>
      <c r="L53" s="349">
        <v>-1782</v>
      </c>
      <c r="M53" s="350">
        <v>-1990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aq+4mDQE/N3rMWNe2SUDJToFSPfQTb0KS+nOzjEYYdg07lxLoAjkg9/sBgeIo7TXlVpC9OhsmzUlAyd0hbUFsg==" saltValue="+PFRCBP2w9JJCSUn8aUt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1168</v>
      </c>
      <c r="G55" s="120">
        <v>1292</v>
      </c>
      <c r="H55" s="121">
        <v>1215</v>
      </c>
    </row>
    <row r="56" spans="2:8" ht="52.5" customHeight="1" x14ac:dyDescent="0.2">
      <c r="B56" s="122"/>
      <c r="C56" s="1198" t="s">
        <v>47</v>
      </c>
      <c r="D56" s="1198"/>
      <c r="E56" s="1199"/>
      <c r="F56" s="123">
        <v>81</v>
      </c>
      <c r="G56" s="123">
        <v>81</v>
      </c>
      <c r="H56" s="124">
        <v>91</v>
      </c>
    </row>
    <row r="57" spans="2:8" ht="53.25" customHeight="1" x14ac:dyDescent="0.2">
      <c r="B57" s="122"/>
      <c r="C57" s="1200" t="s">
        <v>48</v>
      </c>
      <c r="D57" s="1200"/>
      <c r="E57" s="1201"/>
      <c r="F57" s="125">
        <v>724</v>
      </c>
      <c r="G57" s="125">
        <v>832</v>
      </c>
      <c r="H57" s="126">
        <v>882</v>
      </c>
    </row>
    <row r="58" spans="2:8" ht="45.75" customHeight="1" x14ac:dyDescent="0.2">
      <c r="B58" s="127"/>
      <c r="C58" s="1188" t="s">
        <v>554</v>
      </c>
      <c r="D58" s="1189"/>
      <c r="E58" s="1190"/>
      <c r="F58" s="128">
        <v>659</v>
      </c>
      <c r="G58" s="128">
        <v>766</v>
      </c>
      <c r="H58" s="129">
        <v>815</v>
      </c>
    </row>
    <row r="59" spans="2:8" ht="45.75" customHeight="1" x14ac:dyDescent="0.2">
      <c r="B59" s="127"/>
      <c r="C59" s="1188" t="s">
        <v>555</v>
      </c>
      <c r="D59" s="1189"/>
      <c r="E59" s="1190"/>
      <c r="F59" s="128">
        <v>41</v>
      </c>
      <c r="G59" s="128">
        <v>41</v>
      </c>
      <c r="H59" s="129">
        <v>41</v>
      </c>
    </row>
    <row r="60" spans="2:8" ht="45.75" customHeight="1" x14ac:dyDescent="0.2">
      <c r="B60" s="127"/>
      <c r="C60" s="1188" t="s">
        <v>556</v>
      </c>
      <c r="D60" s="1189"/>
      <c r="E60" s="1190"/>
      <c r="F60" s="128">
        <v>10</v>
      </c>
      <c r="G60" s="128">
        <v>12</v>
      </c>
      <c r="H60" s="129">
        <v>13</v>
      </c>
    </row>
    <row r="61" spans="2:8" ht="45.75" customHeight="1" x14ac:dyDescent="0.2">
      <c r="B61" s="127"/>
      <c r="C61" s="1188" t="s">
        <v>557</v>
      </c>
      <c r="D61" s="1189"/>
      <c r="E61" s="1190"/>
      <c r="F61" s="128">
        <v>9</v>
      </c>
      <c r="G61" s="128">
        <v>8</v>
      </c>
      <c r="H61" s="129">
        <v>5</v>
      </c>
    </row>
    <row r="62" spans="2:8" ht="45.75" customHeight="1" thickBot="1" x14ac:dyDescent="0.25">
      <c r="B62" s="130"/>
      <c r="C62" s="1191" t="s">
        <v>558</v>
      </c>
      <c r="D62" s="1192"/>
      <c r="E62" s="1193"/>
      <c r="F62" s="131">
        <v>2</v>
      </c>
      <c r="G62" s="131">
        <v>3</v>
      </c>
      <c r="H62" s="132">
        <v>4</v>
      </c>
    </row>
    <row r="63" spans="2:8" ht="52.5" customHeight="1" thickBot="1" x14ac:dyDescent="0.25">
      <c r="B63" s="133"/>
      <c r="C63" s="1194" t="s">
        <v>49</v>
      </c>
      <c r="D63" s="1194"/>
      <c r="E63" s="1195"/>
      <c r="F63" s="134">
        <v>1972</v>
      </c>
      <c r="G63" s="134">
        <v>2205</v>
      </c>
      <c r="H63" s="135">
        <v>2188</v>
      </c>
    </row>
    <row r="64" spans="2:8" ht="13.2" x14ac:dyDescent="0.2"/>
  </sheetData>
  <sheetProtection algorithmName="SHA-512" hashValue="qOji+lr6JRbh8FVGrUHjvRCbTCeHTEfKYNSHdJzMltsk2AXYzqMpa/rOA2Pg6cdtCm4pBWUtKmaX0oqH0p5/EA==" saltValue="v/CBbtY24xMVHkg3ZaWE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41564</v>
      </c>
      <c r="E3" s="154"/>
      <c r="F3" s="155">
        <v>190274</v>
      </c>
      <c r="G3" s="156"/>
      <c r="H3" s="157"/>
    </row>
    <row r="4" spans="1:8" x14ac:dyDescent="0.2">
      <c r="A4" s="158"/>
      <c r="B4" s="159"/>
      <c r="C4" s="160"/>
      <c r="D4" s="161">
        <v>17986</v>
      </c>
      <c r="E4" s="162"/>
      <c r="F4" s="163">
        <v>88584</v>
      </c>
      <c r="G4" s="164"/>
      <c r="H4" s="165"/>
    </row>
    <row r="5" spans="1:8" x14ac:dyDescent="0.2">
      <c r="A5" s="146" t="s">
        <v>517</v>
      </c>
      <c r="B5" s="151"/>
      <c r="C5" s="152"/>
      <c r="D5" s="153">
        <v>56418</v>
      </c>
      <c r="E5" s="154"/>
      <c r="F5" s="155">
        <v>200194</v>
      </c>
      <c r="G5" s="156"/>
      <c r="H5" s="157"/>
    </row>
    <row r="6" spans="1:8" x14ac:dyDescent="0.2">
      <c r="A6" s="158"/>
      <c r="B6" s="159"/>
      <c r="C6" s="160"/>
      <c r="D6" s="161">
        <v>44411</v>
      </c>
      <c r="E6" s="162"/>
      <c r="F6" s="163">
        <v>106422</v>
      </c>
      <c r="G6" s="164"/>
      <c r="H6" s="165"/>
    </row>
    <row r="7" spans="1:8" x14ac:dyDescent="0.2">
      <c r="A7" s="146" t="s">
        <v>518</v>
      </c>
      <c r="B7" s="151"/>
      <c r="C7" s="152"/>
      <c r="D7" s="153">
        <v>40588</v>
      </c>
      <c r="E7" s="154"/>
      <c r="F7" s="155">
        <v>138402</v>
      </c>
      <c r="G7" s="156"/>
      <c r="H7" s="157"/>
    </row>
    <row r="8" spans="1:8" x14ac:dyDescent="0.2">
      <c r="A8" s="158"/>
      <c r="B8" s="159"/>
      <c r="C8" s="160"/>
      <c r="D8" s="161">
        <v>25222</v>
      </c>
      <c r="E8" s="162"/>
      <c r="F8" s="163">
        <v>70652</v>
      </c>
      <c r="G8" s="164"/>
      <c r="H8" s="165"/>
    </row>
    <row r="9" spans="1:8" x14ac:dyDescent="0.2">
      <c r="A9" s="146" t="s">
        <v>519</v>
      </c>
      <c r="B9" s="151"/>
      <c r="C9" s="152"/>
      <c r="D9" s="153">
        <v>32836</v>
      </c>
      <c r="E9" s="154"/>
      <c r="F9" s="155">
        <v>146367</v>
      </c>
      <c r="G9" s="156"/>
      <c r="H9" s="157"/>
    </row>
    <row r="10" spans="1:8" x14ac:dyDescent="0.2">
      <c r="A10" s="158"/>
      <c r="B10" s="159"/>
      <c r="C10" s="160"/>
      <c r="D10" s="161">
        <v>19216</v>
      </c>
      <c r="E10" s="162"/>
      <c r="F10" s="163">
        <v>79441</v>
      </c>
      <c r="G10" s="164"/>
      <c r="H10" s="165"/>
    </row>
    <row r="11" spans="1:8" x14ac:dyDescent="0.2">
      <c r="A11" s="146" t="s">
        <v>520</v>
      </c>
      <c r="B11" s="151"/>
      <c r="C11" s="152"/>
      <c r="D11" s="153">
        <v>64772</v>
      </c>
      <c r="E11" s="154"/>
      <c r="F11" s="155">
        <v>165181</v>
      </c>
      <c r="G11" s="156"/>
      <c r="H11" s="157"/>
    </row>
    <row r="12" spans="1:8" x14ac:dyDescent="0.2">
      <c r="A12" s="158"/>
      <c r="B12" s="159"/>
      <c r="C12" s="166"/>
      <c r="D12" s="161">
        <v>16134</v>
      </c>
      <c r="E12" s="162"/>
      <c r="F12" s="163">
        <v>82246</v>
      </c>
      <c r="G12" s="164"/>
      <c r="H12" s="165"/>
    </row>
    <row r="13" spans="1:8" x14ac:dyDescent="0.2">
      <c r="A13" s="146"/>
      <c r="B13" s="151"/>
      <c r="C13" s="152"/>
      <c r="D13" s="153">
        <v>47236</v>
      </c>
      <c r="E13" s="154"/>
      <c r="F13" s="155">
        <v>168084</v>
      </c>
      <c r="G13" s="167"/>
      <c r="H13" s="157"/>
    </row>
    <row r="14" spans="1:8" x14ac:dyDescent="0.2">
      <c r="A14" s="158"/>
      <c r="B14" s="159"/>
      <c r="C14" s="160"/>
      <c r="D14" s="161">
        <v>24594</v>
      </c>
      <c r="E14" s="162"/>
      <c r="F14" s="163">
        <v>85469</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9.4600000000000009</v>
      </c>
      <c r="C19" s="168">
        <f>ROUND(VALUE(SUBSTITUTE(実質収支比率等に係る経年分析!G$48,"▲","-")),2)</f>
        <v>9.89</v>
      </c>
      <c r="D19" s="168">
        <f>ROUND(VALUE(SUBSTITUTE(実質収支比率等に係る経年分析!H$48,"▲","-")),2)</f>
        <v>11.37</v>
      </c>
      <c r="E19" s="168">
        <f>ROUND(VALUE(SUBSTITUTE(実質収支比率等に係る経年分析!I$48,"▲","-")),2)</f>
        <v>10.52</v>
      </c>
      <c r="F19" s="168">
        <f>ROUND(VALUE(SUBSTITUTE(実質収支比率等に係る経年分析!J$48,"▲","-")),2)</f>
        <v>8.82</v>
      </c>
    </row>
    <row r="20" spans="1:11" x14ac:dyDescent="0.2">
      <c r="A20" s="168" t="s">
        <v>53</v>
      </c>
      <c r="B20" s="168">
        <f>ROUND(VALUE(SUBSTITUTE(実質収支比率等に係る経年分析!F$47,"▲","-")),2)</f>
        <v>64.989999999999995</v>
      </c>
      <c r="C20" s="168">
        <f>ROUND(VALUE(SUBSTITUTE(実質収支比率等に係る経年分析!G$47,"▲","-")),2)</f>
        <v>52.54</v>
      </c>
      <c r="D20" s="168">
        <f>ROUND(VALUE(SUBSTITUTE(実質収支比率等に係る経年分析!H$47,"▲","-")),2)</f>
        <v>53.41</v>
      </c>
      <c r="E20" s="168">
        <f>ROUND(VALUE(SUBSTITUTE(実質収支比率等に係る経年分析!I$47,"▲","-")),2)</f>
        <v>60.95</v>
      </c>
      <c r="F20" s="168">
        <f>ROUND(VALUE(SUBSTITUTE(実質収支比率等に係る経年分析!J$47,"▲","-")),2)</f>
        <v>56.36</v>
      </c>
    </row>
    <row r="21" spans="1:11" x14ac:dyDescent="0.2">
      <c r="A21" s="168" t="s">
        <v>54</v>
      </c>
      <c r="B21" s="168">
        <f>IF(ISNUMBER(VALUE(SUBSTITUTE(実質収支比率等に係る経年分析!F$49,"▲","-"))),ROUND(VALUE(SUBSTITUTE(実質収支比率等に係る経年分析!F$49,"▲","-")),2),NA())</f>
        <v>-6.85</v>
      </c>
      <c r="C21" s="168">
        <f>IF(ISNUMBER(VALUE(SUBSTITUTE(実質収支比率等に係る経年分析!G$49,"▲","-"))),ROUND(VALUE(SUBSTITUTE(実質収支比率等に係る経年分析!G$49,"▲","-")),2),NA())</f>
        <v>-6.72</v>
      </c>
      <c r="D21" s="168">
        <f>IF(ISNUMBER(VALUE(SUBSTITUTE(実質収支比率等に係る経年分析!H$49,"▲","-"))),ROUND(VALUE(SUBSTITUTE(実質収支比率等に係る経年分析!H$49,"▲","-")),2),NA())</f>
        <v>6.79</v>
      </c>
      <c r="E21" s="168">
        <f>IF(ISNUMBER(VALUE(SUBSTITUTE(実質収支比率等に係る経年分析!I$49,"▲","-"))),ROUND(VALUE(SUBSTITUTE(実質収支比率等に係る経年分析!I$49,"▲","-")),2),NA())</f>
        <v>4.68</v>
      </c>
      <c r="F21" s="168">
        <f>IF(ISNUMBER(VALUE(SUBSTITUTE(実質収支比率等に係る経年分析!J$49,"▲","-"))),ROUND(VALUE(SUBSTITUTE(実質収支比率等に係る経年分析!J$49,"▲","-")),2),NA())</f>
        <v>-5.09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2.0499999999999998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0.46</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9.4499999999999993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9.8800000000000008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10.52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8.81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10.62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196</v>
      </c>
      <c r="E42" s="170"/>
      <c r="F42" s="170"/>
      <c r="G42" s="170">
        <f>'実質公債費比率（分子）の構造'!L$52</f>
        <v>193</v>
      </c>
      <c r="H42" s="170"/>
      <c r="I42" s="170"/>
      <c r="J42" s="170">
        <f>'実質公債費比率（分子）の構造'!M$52</f>
        <v>181</v>
      </c>
      <c r="K42" s="170"/>
      <c r="L42" s="170"/>
      <c r="M42" s="170">
        <f>'実質公債費比率（分子）の構造'!N$52</f>
        <v>174</v>
      </c>
      <c r="N42" s="170"/>
      <c r="O42" s="170"/>
      <c r="P42" s="170">
        <f>'実質公債費比率（分子）の構造'!O$52</f>
        <v>169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39</v>
      </c>
      <c r="C45" s="170"/>
      <c r="D45" s="170"/>
      <c r="E45" s="170">
        <f>'実質公債費比率（分子）の構造'!L$49</f>
        <v>33</v>
      </c>
      <c r="F45" s="170"/>
      <c r="G45" s="170"/>
      <c r="H45" s="170">
        <f>'実質公債費比率（分子）の構造'!M$49</f>
        <v>18</v>
      </c>
      <c r="I45" s="170"/>
      <c r="J45" s="170"/>
      <c r="K45" s="170">
        <f>'実質公債費比率（分子）の構造'!N$49</f>
        <v>18</v>
      </c>
      <c r="L45" s="170"/>
      <c r="M45" s="170"/>
      <c r="N45" s="170">
        <f>'実質公債費比率（分子）の構造'!O$49</f>
        <v>18</v>
      </c>
      <c r="O45" s="170"/>
      <c r="P45" s="170"/>
    </row>
    <row r="46" spans="1:16" x14ac:dyDescent="0.2">
      <c r="A46" s="170" t="s">
        <v>64</v>
      </c>
      <c r="B46" s="170">
        <f>'実質公債費比率（分子）の構造'!K$48</f>
        <v>10</v>
      </c>
      <c r="C46" s="170"/>
      <c r="D46" s="170"/>
      <c r="E46" s="170">
        <f>'実質公債費比率（分子）の構造'!L$48</f>
        <v>8</v>
      </c>
      <c r="F46" s="170"/>
      <c r="G46" s="170"/>
      <c r="H46" s="170">
        <f>'実質公債費比率（分子）の構造'!M$48</f>
        <v>9</v>
      </c>
      <c r="I46" s="170"/>
      <c r="J46" s="170"/>
      <c r="K46" s="170">
        <f>'実質公債費比率（分子）の構造'!N$48</f>
        <v>8</v>
      </c>
      <c r="L46" s="170"/>
      <c r="M46" s="170"/>
      <c r="N46" s="170">
        <f>'実質公債費比率（分子）の構造'!O$48</f>
        <v>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229</v>
      </c>
      <c r="C49" s="170"/>
      <c r="D49" s="170"/>
      <c r="E49" s="170">
        <f>'実質公債費比率（分子）の構造'!L$45</f>
        <v>233</v>
      </c>
      <c r="F49" s="170"/>
      <c r="G49" s="170"/>
      <c r="H49" s="170">
        <f>'実質公債費比率（分子）の構造'!M$45</f>
        <v>224</v>
      </c>
      <c r="I49" s="170"/>
      <c r="J49" s="170"/>
      <c r="K49" s="170">
        <f>'実質公債費比率（分子）の構造'!N$45</f>
        <v>213</v>
      </c>
      <c r="L49" s="170"/>
      <c r="M49" s="170"/>
      <c r="N49" s="170">
        <f>'実質公債費比率（分子）の構造'!O$45</f>
        <v>208</v>
      </c>
      <c r="O49" s="170"/>
      <c r="P49" s="170"/>
    </row>
    <row r="50" spans="1:16" x14ac:dyDescent="0.2">
      <c r="A50" s="170" t="s">
        <v>67</v>
      </c>
      <c r="B50" s="170" t="e">
        <f>NA()</f>
        <v>#N/A</v>
      </c>
      <c r="C50" s="170">
        <f>IF(ISNUMBER('実質公債費比率（分子）の構造'!K$53),'実質公債費比率（分子）の構造'!K$53,NA())</f>
        <v>82</v>
      </c>
      <c r="D50" s="170" t="e">
        <f>NA()</f>
        <v>#N/A</v>
      </c>
      <c r="E50" s="170" t="e">
        <f>NA()</f>
        <v>#N/A</v>
      </c>
      <c r="F50" s="170">
        <f>IF(ISNUMBER('実質公債費比率（分子）の構造'!L$53),'実質公債費比率（分子）の構造'!L$53,NA())</f>
        <v>81</v>
      </c>
      <c r="G50" s="170" t="e">
        <f>NA()</f>
        <v>#N/A</v>
      </c>
      <c r="H50" s="170" t="e">
        <f>NA()</f>
        <v>#N/A</v>
      </c>
      <c r="I50" s="170">
        <f>IF(ISNUMBER('実質公債費比率（分子）の構造'!M$53),'実質公債費比率（分子）の構造'!M$53,NA())</f>
        <v>70</v>
      </c>
      <c r="J50" s="170" t="e">
        <f>NA()</f>
        <v>#N/A</v>
      </c>
      <c r="K50" s="170" t="e">
        <f>NA()</f>
        <v>#N/A</v>
      </c>
      <c r="L50" s="170">
        <f>IF(ISNUMBER('実質公債費比率（分子）の構造'!N$53),'実質公債費比率（分子）の構造'!N$53,NA())</f>
        <v>65</v>
      </c>
      <c r="M50" s="170" t="e">
        <f>NA()</f>
        <v>#N/A</v>
      </c>
      <c r="N50" s="170" t="e">
        <f>NA()</f>
        <v>#N/A</v>
      </c>
      <c r="O50" s="170">
        <f>IF(ISNUMBER('実質公債費比率（分子）の構造'!O$53),'実質公債費比率（分子）の構造'!O$53,NA())</f>
        <v>65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1901</v>
      </c>
      <c r="E56" s="169"/>
      <c r="F56" s="169"/>
      <c r="G56" s="169">
        <f>'将来負担比率（分子）の構造'!J$52</f>
        <v>1840</v>
      </c>
      <c r="H56" s="169"/>
      <c r="I56" s="169"/>
      <c r="J56" s="169">
        <f>'将来負担比率（分子）の構造'!K$52</f>
        <v>1745</v>
      </c>
      <c r="K56" s="169"/>
      <c r="L56" s="169"/>
      <c r="M56" s="169">
        <f>'将来負担比率（分子）の構造'!L$52</f>
        <v>1607</v>
      </c>
      <c r="N56" s="169"/>
      <c r="O56" s="169"/>
      <c r="P56" s="169">
        <f>'将来負担比率（分子）の構造'!M$52</f>
        <v>1492</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1863</v>
      </c>
      <c r="E58" s="169"/>
      <c r="F58" s="169"/>
      <c r="G58" s="169">
        <f>'将来負担比率（分子）の構造'!J$50</f>
        <v>1948</v>
      </c>
      <c r="H58" s="169"/>
      <c r="I58" s="169"/>
      <c r="J58" s="169">
        <f>'将来負担比率（分子）の構造'!K$50</f>
        <v>2300</v>
      </c>
      <c r="K58" s="169"/>
      <c r="L58" s="169"/>
      <c r="M58" s="169">
        <f>'将来負担比率（分子）の構造'!L$50</f>
        <v>2553</v>
      </c>
      <c r="N58" s="169"/>
      <c r="O58" s="169"/>
      <c r="P58" s="169">
        <f>'将来負担比率（分子）の構造'!M$50</f>
        <v>2521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638</v>
      </c>
      <c r="C62" s="169"/>
      <c r="D62" s="169"/>
      <c r="E62" s="169">
        <f>'将来負担比率（分子）の構造'!J$45</f>
        <v>661</v>
      </c>
      <c r="F62" s="169"/>
      <c r="G62" s="169"/>
      <c r="H62" s="169">
        <f>'将来負担比率（分子）の構造'!K$45</f>
        <v>608</v>
      </c>
      <c r="I62" s="169"/>
      <c r="J62" s="169"/>
      <c r="K62" s="169">
        <f>'将来負担比率（分子）の構造'!L$45</f>
        <v>634</v>
      </c>
      <c r="L62" s="169"/>
      <c r="M62" s="169"/>
      <c r="N62" s="169">
        <f>'将来負担比率（分子）の構造'!M$45</f>
        <v>493</v>
      </c>
      <c r="O62" s="169"/>
      <c r="P62" s="169"/>
    </row>
    <row r="63" spans="1:16" x14ac:dyDescent="0.2">
      <c r="A63" s="169" t="s">
        <v>34</v>
      </c>
      <c r="B63" s="169">
        <f>'将来負担比率（分子）の構造'!I$44</f>
        <v>100</v>
      </c>
      <c r="C63" s="169"/>
      <c r="D63" s="169"/>
      <c r="E63" s="169">
        <f>'将来負担比率（分子）の構造'!J$44</f>
        <v>67</v>
      </c>
      <c r="F63" s="169"/>
      <c r="G63" s="169"/>
      <c r="H63" s="169">
        <f>'将来負担比率（分子）の構造'!K$44</f>
        <v>50</v>
      </c>
      <c r="I63" s="169"/>
      <c r="J63" s="169"/>
      <c r="K63" s="169">
        <f>'将来負担比率（分子）の構造'!L$44</f>
        <v>32</v>
      </c>
      <c r="L63" s="169"/>
      <c r="M63" s="169"/>
      <c r="N63" s="169">
        <f>'将来負担比率（分子）の構造'!M$44</f>
        <v>14</v>
      </c>
      <c r="O63" s="169"/>
      <c r="P63" s="169"/>
    </row>
    <row r="64" spans="1:16" x14ac:dyDescent="0.2">
      <c r="A64" s="169" t="s">
        <v>33</v>
      </c>
      <c r="B64" s="169">
        <f>'将来負担比率（分子）の構造'!I$43</f>
        <v>57</v>
      </c>
      <c r="C64" s="169"/>
      <c r="D64" s="169"/>
      <c r="E64" s="169">
        <f>'将来負担比率（分子）の構造'!J$43</f>
        <v>50</v>
      </c>
      <c r="F64" s="169"/>
      <c r="G64" s="169"/>
      <c r="H64" s="169">
        <f>'将来負担比率（分子）の構造'!K$43</f>
        <v>46</v>
      </c>
      <c r="I64" s="169"/>
      <c r="J64" s="169"/>
      <c r="K64" s="169">
        <f>'将来負担比率（分子）の構造'!L$43</f>
        <v>34</v>
      </c>
      <c r="L64" s="169"/>
      <c r="M64" s="169"/>
      <c r="N64" s="169">
        <f>'将来負担比率（分子）の構造'!M$43</f>
        <v>22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2047</v>
      </c>
      <c r="C66" s="169"/>
      <c r="D66" s="169"/>
      <c r="E66" s="169">
        <f>'将来負担比率（分子）の構造'!J$41</f>
        <v>1962</v>
      </c>
      <c r="F66" s="169"/>
      <c r="G66" s="169"/>
      <c r="H66" s="169">
        <f>'将来負担比率（分子）の構造'!K$41</f>
        <v>1853</v>
      </c>
      <c r="I66" s="169"/>
      <c r="J66" s="169"/>
      <c r="K66" s="169">
        <f>'将来負担比率（分子）の構造'!L$41</f>
        <v>1679</v>
      </c>
      <c r="L66" s="169"/>
      <c r="M66" s="169"/>
      <c r="N66" s="169">
        <f>'将来負担比率（分子）の構造'!M$41</f>
        <v>1493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1168</v>
      </c>
      <c r="C72" s="173">
        <f>基金残高に係る経年分析!G55</f>
        <v>1292</v>
      </c>
      <c r="D72" s="173">
        <f>基金残高に係る経年分析!H55</f>
        <v>1215</v>
      </c>
    </row>
    <row r="73" spans="1:16" x14ac:dyDescent="0.2">
      <c r="A73" s="172" t="s">
        <v>74</v>
      </c>
      <c r="B73" s="173">
        <f>基金残高に係る経年分析!F56</f>
        <v>81</v>
      </c>
      <c r="C73" s="173">
        <f>基金残高に係る経年分析!G56</f>
        <v>81</v>
      </c>
      <c r="D73" s="173">
        <f>基金残高に係る経年分析!H56</f>
        <v>91</v>
      </c>
    </row>
    <row r="74" spans="1:16" x14ac:dyDescent="0.2">
      <c r="A74" s="172" t="s">
        <v>75</v>
      </c>
      <c r="B74" s="173">
        <f>基金残高に係る経年分析!F57</f>
        <v>724</v>
      </c>
      <c r="C74" s="173">
        <f>基金残高に係る経年分析!G57</f>
        <v>832</v>
      </c>
      <c r="D74" s="173">
        <f>基金残高に係る経年分析!H57</f>
        <v>882</v>
      </c>
    </row>
  </sheetData>
  <sheetProtection algorithmName="SHA-512" hashValue="oy9SKPEFj2NXe/YqxG3Sw2pVpKoSc0zQ79yVY4ZgYVwI8CoSLv1Zx04FWyhE2l7FJqUGJSsz7LZqbcP4s1RSew==" saltValue="QoICSP/wFNdSGt2R1oM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2025-03-18T00:12:40Z</cp:lastPrinted>
  <dcterms:created xsi:type="dcterms:W3CDTF">2025-02-19T01:43:19Z</dcterms:created>
  <dcterms:modified xsi:type="dcterms:W3CDTF">2025-03-18T00:13:13Z</dcterms:modified>
  <cp:category/>
</cp:coreProperties>
</file>