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6_検収後ファイル\42　東庄町○\"/>
    </mc:Choice>
  </mc:AlternateContent>
  <xr:revisionPtr revIDLastSave="0" documentId="13_ncr:1_{DA46C24C-3F91-4FBE-A46A-6051221F9F83}" xr6:coauthVersionLast="47" xr6:coauthVersionMax="47" xr10:uidLastSave="{00000000-0000-0000-0000-000000000000}"/>
  <bookViews>
    <workbookView xWindow="-28920" yWindow="-885"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W34" i="10"/>
  <c r="BW35" i="10" s="1"/>
  <c r="BW36" i="10" s="1"/>
  <c r="BW37" i="10" s="1"/>
  <c r="BW38" i="10" s="1"/>
  <c r="BW39" i="10" s="1"/>
  <c r="BW40" i="10" s="1"/>
  <c r="BW41"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alcChain>
</file>

<file path=xl/sharedStrings.xml><?xml version="1.0" encoding="utf-8"?>
<sst xmlns="http://schemas.openxmlformats.org/spreadsheetml/2006/main" count="1126" uniqueCount="563">
  <si>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</si>
  <si>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</si>
  <si>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</si>
  <si>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</si>
  <si>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</si>
  <si>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</si>
  <si>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</si>
  <si>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</si>
  <si>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</si>
  <si>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</si>
  <si>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</si>
  <si>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</si>
  <si>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</si>
  <si>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</si>
  <si>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</si>
  <si>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</si>
  <si>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</si>
  <si>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</si>
  <si>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</si>
  <si>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</si>
  <si>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</si>
  <si>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</si>
  <si>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</si>
  <si>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</si>
  <si>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</si>
  <si>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</si>
  <si>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</si>
  <si>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</si>
  <si>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</si>
  <si>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</si>
  <si>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</si>
  <si>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</si>
  <si>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</si>
  <si>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</si>
  <si>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</si>
  <si>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</si>
  <si>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</si>
  <si>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</si>
  <si>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</si>
  <si>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</si>
  <si>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</si>
  <si>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</si>
  <si>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</si>
  <si>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</si>
  <si>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</si>
  <si>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</si>
  <si>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</si>
  <si>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</si>
  <si>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</si>
  <si>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</si>
  <si>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</si>
  <si>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</si>
  <si>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</si>
  <si>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</si>
  <si>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</si>
  <si>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</si>
  <si>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</si>
  <si>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</si>
  <si>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</si>
  <si>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</si>
  <si>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</si>
  <si>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</si>
  <si>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</si>
  <si>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</si>
  <si>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</si>
  <si>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</si>
  <si>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</si>
  <si>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</si>
  <si>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</si>
  <si>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</si>
  <si>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</si>
  <si>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</si>
  <si>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</si>
  <si>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</si>
  <si>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</si>
  <si>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</si>
  <si>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</si>
  <si>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</si>
  <si>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</si>
  <si>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</si>
  <si>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</si>
  <si>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</si>
  <si>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</si>
  <si>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</si>
  <si>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</si>
  <si>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</si>
  <si>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</si>
  <si>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</si>
  <si>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</si>
  <si>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</si>
  <si>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</si>
  <si>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</si>
  <si>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</si>
  <si>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</si>
  <si>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</si>
  <si>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</si>
  <si>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</si>
  <si>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</si>
  <si>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</si>
  <si>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</si>
  <si>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</si>
  <si>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</si>
  <si>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</si>
  <si>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</si>
  <si>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</si>
  <si>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</si>
  <si>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</si>
  <si>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</si>
  <si>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</si>
  <si>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</si>
  <si>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</si>
  <si>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</si>
  <si>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</si>
  <si>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</si>
  <si>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</si>
  <si>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</si>
  <si>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</si>
  <si>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</si>
  <si>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</si>
  <si>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</si>
  <si>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</si>
  <si>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</si>
  <si>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</si>
  <si>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</si>
  <si>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</si>
  <si>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</si>
  <si>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</si>
  <si>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</si>
  <si>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</si>
  <si>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</si>
  <si>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</si>
  <si>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</si>
  <si>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</si>
  <si>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</si>
  <si>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</si>
  <si>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</si>
  <si>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</si>
  <si>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</si>
  <si>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</si>
  <si>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</si>
  <si>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</si>
  <si>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</si>
  <si>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</si>
  <si>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</si>
  <si>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</si>
  <si>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</si>
  <si>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</si>
  <si>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</si>
  <si>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</si>
  <si>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</si>
  <si>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</si>
  <si>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</si>
  <si>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</si>
  <si>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</si>
  <si>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</si>
  <si>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</si>
  <si>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</si>
  <si>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</si>
  <si>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</si>
  <si>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</si>
  <si>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</si>
  <si>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</si>
  <si>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</si>
  <si>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</si>
  <si>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</si>
  <si>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</si>
  <si>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</si>
  <si>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</si>
  <si>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</si>
  <si>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</si>
  <si>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</si>
  <si>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</si>
  <si>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</si>
  <si>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</si>
  <si>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</si>
  <si>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</si>
  <si>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</si>
  <si>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</si>
  <si>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</si>
  <si>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</si>
  <si>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</si>
  <si>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</si>
  <si>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</si>
  <si>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</si>
  <si>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</si>
  <si>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</si>
  <si>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</si>
  <si>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</si>
  <si>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</si>
  <si>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</si>
  <si>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</si>
  <si>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</si>
  <si>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</si>
  <si>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</si>
  <si>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</si>
  <si>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</si>
  <si>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</si>
  <si>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</si>
  <si>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</si>
  <si>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</si>
  <si>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</si>
  <si>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</si>
  <si>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</si>
  <si>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千葉県東庄町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</si>
  <si>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</si>
  <si>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</si>
  <si>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</si>
  <si>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</si>
  <si>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</si>
  <si>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</si>
  <si>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</si>
  <si>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</si>
  <si>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</si>
  <si>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</si>
  <si>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</si>
  <si>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</si>
  <si>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</si>
  <si>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</si>
  <si>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</si>
  <si>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</si>
  <si>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</si>
  <si>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</si>
  <si>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</si>
  <si>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</si>
  <si>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</si>
  <si>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</si>
  <si>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</si>
  <si>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</si>
  <si>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</si>
  <si>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</si>
  <si>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</si>
  <si>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</si>
  <si>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</si>
  <si>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</si>
  <si>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</si>
  <si>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</si>
  <si>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</si>
  <si>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</si>
  <si>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</si>
  <si>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</si>
  <si>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</si>
  <si>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</si>
  <si>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</si>
  <si>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</si>
  <si>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</si>
  <si>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</si>
  <si>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</si>
  <si>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</si>
  <si>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</si>
  <si>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</si>
  <si>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</si>
  <si>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</si>
  <si>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</si>
  <si>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</si>
  <si>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</si>
  <si>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</si>
  <si>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</si>
  <si>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</si>
  <si>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</si>
  <si>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</si>
  <si>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</si>
  <si>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</si>
  <si>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</si>
  <si>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</si>
  <si>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</si>
  <si>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</si>
  <si>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</si>
  <si>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</si>
  <si>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</si>
  <si>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</si>
  <si>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</si>
  <si>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</si>
  <si>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</si>
  <si>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</si>
  <si>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</si>
  <si>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</si>
  <si>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</si>
  <si>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</si>
  <si>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</si>
  <si>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</si>
  <si>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</si>
  <si>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</si>
  <si>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</si>
  <si>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</si>
  <si>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</si>
  <si>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</si>
  <si>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</si>
  <si>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</si>
  <si>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</si>
  <si>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</si>
  <si>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</si>
  <si>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</si>
  <si>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</si>
  <si>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</si>
  <si>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</si>
  <si>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</si>
  <si>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</si>
  <si>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</si>
  <si>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</si>
  <si>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</si>
  <si>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</si>
  <si>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</si>
  <si>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</si>
  <si>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</si>
  <si>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</si>
  <si>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</si>
  <si>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</si>
  <si>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</si>
  <si>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</si>
  <si>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</si>
  <si>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</si>
  <si>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</si>
  <si>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</si>
  <si>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</si>
  <si>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</si>
  <si>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</si>
  <si>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</si>
  <si>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</si>
  <si>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</si>
  <si>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</si>
  <si>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</si>
  <si>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</si>
  <si>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</si>
  <si>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</si>
  <si>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</si>
  <si>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</si>
  <si>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</si>
  <si>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</si>
  <si>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</si>
  <si>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</si>
  <si>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</si>
  <si>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</si>
  <si>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</si>
  <si>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</si>
  <si>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</si>
  <si>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</si>
  <si>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</si>
  <si>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</si>
  <si>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</si>
  <si>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</si>
  <si>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</si>
  <si>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</si>
  <si>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</si>
  <si>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</si>
  <si>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</si>
  <si>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</si>
  <si>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</si>
  <si>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</si>
  <si>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</si>
  <si>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</si>
  <si>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</si>
  <si>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</si>
  <si>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</si>
  <si>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</si>
  <si>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千葉県東庄町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</si>
  <si>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</si>
  <si>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</si>
  <si>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</si>
  <si>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</si>
  <si>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</si>
  <si>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</si>
  <si>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</si>
  <si>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</si>
  <si>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</si>
  <si>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</si>
  <si>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</si>
  <si>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</si>
  <si>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</si>
  <si>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</si>
  <si>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</si>
  <si>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</si>
  <si>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</si>
  <si>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</si>
  <si>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</si>
  <si>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</si>
  <si>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</si>
  <si>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</si>
  <si>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</si>
  <si>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</si>
  <si>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</si>
  <si>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</si>
  <si>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</si>
  <si>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</si>
  <si>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</si>
  <si>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</si>
  <si>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</si>
  <si>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</si>
  <si>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</si>
  <si>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</si>
  <si>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</si>
  <si>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訪問看護ステーション特別会計</t>
    <phoneticPr fontId="5"/>
  </si>
  <si>
    <t>介護保険特別会計</t>
    <phoneticPr fontId="5"/>
  </si>
  <si>
    <t>水道事業会計</t>
    <phoneticPr fontId="5"/>
  </si>
  <si>
    <t>法適用企業</t>
    <phoneticPr fontId="5"/>
  </si>
  <si>
    <t>国民健康保険東庄病院事業会計</t>
    <phoneticPr fontId="5"/>
  </si>
  <si>
    <t>食肉センター特別会計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</si>
  <si>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</si>
  <si>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</si>
  <si>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</si>
  <si>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</si>
  <si>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</si>
  <si>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</si>
  <si>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</si>
  <si>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</si>
  <si>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</si>
  <si>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</si>
  <si>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</si>
  <si>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</si>
  <si>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</si>
  <si>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</si>
  <si>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</si>
  <si>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</si>
  <si>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</si>
  <si>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</si>
  <si>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</si>
  <si>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</si>
  <si>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</si>
  <si>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</si>
  <si>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</si>
  <si>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</si>
  <si>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</si>
  <si>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</si>
  <si>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</si>
  <si>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</si>
  <si>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</si>
  <si>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</si>
  <si>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</si>
  <si>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</si>
  <si>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</si>
  <si>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</si>
  <si>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</si>
  <si>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</si>
  <si>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</si>
  <si>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</si>
  <si>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</si>
  <si>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</si>
  <si>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</si>
  <si>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</si>
  <si>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</si>
  <si>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</si>
  <si>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</si>
  <si>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</si>
  <si>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</si>
  <si>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</si>
  <si>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</si>
  <si>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</si>
  <si>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</si>
  <si>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</si>
  <si>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</si>
  <si>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</si>
  <si>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</si>
  <si>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</si>
  <si>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</si>
  <si>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</si>
  <si>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</si>
  <si>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</si>
  <si>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</si>
  <si>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</si>
  <si>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</si>
  <si>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</si>
  <si>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</si>
  <si>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</si>
  <si>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</si>
  <si>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</si>
  <si>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</si>
  <si>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</si>
  <si>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</si>
  <si>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</si>
  <si>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</si>
  <si>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</si>
  <si>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</si>
  <si>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</si>
  <si>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</si>
  <si>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</si>
  <si>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</si>
  <si>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</si>
  <si>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</si>
  <si>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</si>
  <si>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</si>
  <si>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</si>
  <si>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</si>
  <si>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</si>
  <si>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</si>
  <si>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</si>
  <si>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</si>
  <si>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</si>
  <si>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</si>
  <si>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</si>
  <si>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</si>
  <si>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</si>
  <si>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</si>
  <si>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</si>
  <si>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</si>
  <si>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</si>
  <si>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</si>
  <si>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</si>
  <si>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</si>
  <si>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</si>
  <si>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</si>
  <si>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</si>
  <si>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</si>
  <si>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</si>
  <si>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</si>
  <si>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</si>
  <si>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</si>
  <si>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</si>
  <si>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</si>
  <si>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</si>
  <si>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</si>
  <si>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</si>
  <si>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</si>
  <si>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</si>
  <si>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</si>
  <si>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</si>
  <si>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</si>
  <si>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</si>
  <si>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</si>
  <si>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</si>
  <si>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</si>
  <si>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</si>
  <si>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</si>
  <si>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</si>
  <si>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</si>
  <si>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</si>
  <si>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</si>
  <si>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</si>
  <si>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</si>
  <si>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</si>
  <si>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</si>
  <si>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</si>
  <si>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</si>
  <si>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</si>
  <si>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11.27</t>
  </si>
  <si>
    <t>▲ 1.12</t>
  </si>
  <si>
    <t>水道事業会計</t>
  </si>
  <si>
    <t>一般会計</t>
  </si>
  <si>
    <t>介護保険特別会計</t>
  </si>
  <si>
    <t>国民健康保険特別会計</t>
  </si>
  <si>
    <t>国民健康保険東庄病院事業会計</t>
  </si>
  <si>
    <t>食肉センター特別会計</t>
  </si>
  <si>
    <t>訪問看護ステーション特別会計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</si>
  <si>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</si>
  <si>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</si>
  <si>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</si>
  <si>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</si>
  <si>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</si>
  <si>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</si>
  <si>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</si>
  <si>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</si>
  <si>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</si>
  <si>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公共施設整備基金</t>
    <rPh sb="0" eb="2">
      <t>コウキョウ</t>
    </rPh>
    <rPh sb="2" eb="4">
      <t>シセツ</t>
    </rPh>
    <rPh sb="4" eb="6">
      <t>セイビ</t>
    </rPh>
    <rPh sb="6" eb="8">
      <t>キキン</t>
    </rPh>
    <phoneticPr fontId="11"/>
  </si>
  <si>
    <t>地域福祉基金</t>
    <rPh sb="0" eb="4">
      <t>チイキフクシ</t>
    </rPh>
    <rPh sb="4" eb="6">
      <t>キキン</t>
    </rPh>
    <phoneticPr fontId="11"/>
  </si>
  <si>
    <t>奨学基金</t>
    <rPh sb="0" eb="4">
      <t>ショウガクキキン</t>
    </rPh>
    <phoneticPr fontId="2"/>
  </si>
  <si>
    <t>町民バス購入基金</t>
    <phoneticPr fontId="2"/>
  </si>
  <si>
    <t>ふるさと応援基金</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</si>
  <si>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</si>
  <si>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</si>
  <si>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</si>
  <si>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</si>
  <si>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香取広域市町村圏事務組合(一般会計)</t>
    <rPh sb="0" eb="12">
      <t>カトリコウイキシチョウソンケンジムクミアイ</t>
    </rPh>
    <rPh sb="13" eb="17">
      <t>イッパンカイケイ</t>
    </rPh>
    <phoneticPr fontId="2"/>
  </si>
  <si>
    <t>東総広域水道企業団(水道用水事業会計)</t>
    <rPh sb="0" eb="2">
      <t>トウソウ</t>
    </rPh>
    <rPh sb="2" eb="4">
      <t>コウイキ</t>
    </rPh>
    <rPh sb="4" eb="6">
      <t>スイドウ</t>
    </rPh>
    <rPh sb="6" eb="8">
      <t>キギョウ</t>
    </rPh>
    <rPh sb="8" eb="9">
      <t>ダン</t>
    </rPh>
    <rPh sb="10" eb="12">
      <t>スイドウ</t>
    </rPh>
    <rPh sb="12" eb="14">
      <t>ヨウスイ</t>
    </rPh>
    <rPh sb="14" eb="16">
      <t>ジギョウ</t>
    </rPh>
    <rPh sb="16" eb="18">
      <t>カイケイ</t>
    </rPh>
    <phoneticPr fontId="2"/>
  </si>
  <si>
    <t>千葉県後期高齢医療広域連合(一般会計)</t>
    <rPh sb="0" eb="3">
      <t>チバケン</t>
    </rPh>
    <rPh sb="3" eb="9">
      <t>コウキコウレイイリョウ</t>
    </rPh>
    <rPh sb="9" eb="13">
      <t>コウイキレンゴウ</t>
    </rPh>
    <rPh sb="14" eb="18">
      <t>イッパンカイケイ</t>
    </rPh>
    <phoneticPr fontId="2"/>
  </si>
  <si>
    <t>千葉県後期高齢医療広域連合(特別会計)</t>
    <rPh sb="0" eb="3">
      <t>チバケン</t>
    </rPh>
    <rPh sb="3" eb="9">
      <t>コウキコウレイイリョウ</t>
    </rPh>
    <rPh sb="9" eb="13">
      <t>コウイキレンゴウ</t>
    </rPh>
    <rPh sb="14" eb="18">
      <t>トクベツカイケイ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</si>
</sst>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B084-4279-9E8A-D10502C022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113260</c:v>
                </c:pt>
                <c:pt idx="1">
                  <c:v>93611</c:v>
                </c:pt>
                <c:pt idx="2">
                  <c:v>46884</c:v>
                </c:pt>
                <c:pt idx="3">
                  <c:v>44904</c:v>
                </c:pt>
                <c:pt idx="4">
                  <c:v>85411</c:v>
                </c:pt>
              </c:numCache>
            </c:numRef>
          </c:val>
          <c:smooth val="0"/>
          <c:extLst>
            <c:ext xmlns:c16="http://schemas.microsoft.com/office/drawing/2014/chart" uri="{C3380CC4-5D6E-409C-BE32-E72D297353CC}">
              <c16:uniqueId val="{00000001-B084-4279-9E8A-D10502C0221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13.53</c:v>
                </c:pt>
                <c:pt idx="1">
                  <c:v>12.3</c:v>
                </c:pt>
                <c:pt idx="2">
                  <c:v>23.95</c:v>
                </c:pt>
                <c:pt idx="3">
                  <c:v>18.11</c:v>
                </c:pt>
                <c:pt idx="4">
                  <c:v>12.18</c:v>
                </c:pt>
              </c:numCache>
            </c:numRef>
          </c:val>
          <c:extLst>
            <c:ext xmlns:c16="http://schemas.microsoft.com/office/drawing/2014/chart" uri="{C3380CC4-5D6E-409C-BE32-E72D297353CC}">
              <c16:uniqueId val="{00000000-D332-4526-96CD-DB9CB92467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18.13</c:v>
                </c:pt>
                <c:pt idx="1">
                  <c:v>23.68</c:v>
                </c:pt>
                <c:pt idx="2">
                  <c:v>22.43</c:v>
                </c:pt>
                <c:pt idx="3">
                  <c:v>29.95</c:v>
                </c:pt>
                <c:pt idx="4">
                  <c:v>34.44</c:v>
                </c:pt>
              </c:numCache>
            </c:numRef>
          </c:val>
          <c:extLst>
            <c:ext xmlns:c16="http://schemas.microsoft.com/office/drawing/2014/chart" uri="{C3380CC4-5D6E-409C-BE32-E72D297353CC}">
              <c16:uniqueId val="{00000001-D332-4526-96CD-DB9CB924673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-11.27</c:v>
                </c:pt>
                <c:pt idx="1">
                  <c:v>6.06</c:v>
                </c:pt>
                <c:pt idx="2">
                  <c:v>12.31</c:v>
                </c:pt>
                <c:pt idx="3">
                  <c:v>1.54</c:v>
                </c:pt>
                <c:pt idx="4">
                  <c:v>-1.1200000000000001</c:v>
                </c:pt>
              </c:numCache>
            </c:numRef>
          </c:val>
          <c:smooth val="0"/>
          <c:extLst>
            <c:ext xmlns:c16="http://schemas.microsoft.com/office/drawing/2014/chart" uri="{C3380CC4-5D6E-409C-BE32-E72D297353CC}">
              <c16:uniqueId val="{00000002-D332-4526-96CD-DB9CB924673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E97-4E0E-9AA8-17A0ABA45C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97-4E0E-9AA8-17A0ABA45CD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0.01</c:v>
                </c:pt>
                <c:pt idx="8">
                  <c:v>#N/A</c:v>
                </c:pt>
                <c:pt idx="9">
                  <c:v>0.02</c:v>
                </c:pt>
              </c:numCache>
            </c:numRef>
          </c:val>
          <c:extLst>
            <c:ext xmlns:c16="http://schemas.microsoft.com/office/drawing/2014/chart" uri="{C3380CC4-5D6E-409C-BE32-E72D297353CC}">
              <c16:uniqueId val="{00000002-CE97-4E0E-9AA8-17A0ABA45CD1}"/>
            </c:ext>
          </c:extLst>
        </c:ser>
        <c:ser>
          <c:idx val="3"/>
          <c:order val="3"/>
          <c:tx>
            <c:strRef>
              <c:f>データシート!$A$30</c:f>
              <c:strCache>
                <c:ptCount val="1"/>
                <c:pt idx="0">
                  <c:v>訪問看護ステーション特別会計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0.09</c:v>
                </c:pt>
                <c:pt idx="2">
                  <c:v>#N/A</c:v>
                </c:pt>
                <c:pt idx="3">
                  <c:v>0.03</c:v>
                </c:pt>
                <c:pt idx="4">
                  <c:v>#N/A</c:v>
                </c:pt>
                <c:pt idx="5">
                  <c:v>0.14000000000000001</c:v>
                </c:pt>
                <c:pt idx="6">
                  <c:v>#N/A</c:v>
                </c:pt>
                <c:pt idx="7">
                  <c:v>0.13</c:v>
                </c:pt>
                <c:pt idx="8">
                  <c:v>#N/A</c:v>
                </c:pt>
                <c:pt idx="9">
                  <c:v>0.18</c:v>
                </c:pt>
              </c:numCache>
            </c:numRef>
          </c:val>
          <c:extLst>
            <c:ext xmlns:c16="http://schemas.microsoft.com/office/drawing/2014/chart" uri="{C3380CC4-5D6E-409C-BE32-E72D297353CC}">
              <c16:uniqueId val="{00000003-CE97-4E0E-9AA8-17A0ABA45CD1}"/>
            </c:ext>
          </c:extLst>
        </c:ser>
        <c:ser>
          <c:idx val="4"/>
          <c:order val="4"/>
          <c:tx>
            <c:strRef>
              <c:f>データシート!$A$31</c:f>
              <c:strCache>
                <c:ptCount val="1"/>
                <c:pt idx="0">
                  <c:v>食肉センター特別会計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0.68</c:v>
                </c:pt>
                <c:pt idx="2">
                  <c:v>#N/A</c:v>
                </c:pt>
                <c:pt idx="3">
                  <c:v>0.91</c:v>
                </c:pt>
                <c:pt idx="4">
                  <c:v>#N/A</c:v>
                </c:pt>
                <c:pt idx="5">
                  <c:v>1.1100000000000001</c:v>
                </c:pt>
                <c:pt idx="6">
                  <c:v>#N/A</c:v>
                </c:pt>
                <c:pt idx="7">
                  <c:v>1.37</c:v>
                </c:pt>
                <c:pt idx="8">
                  <c:v>#N/A</c:v>
                </c:pt>
                <c:pt idx="9">
                  <c:v>1.45</c:v>
                </c:pt>
              </c:numCache>
            </c:numRef>
          </c:val>
          <c:extLst>
            <c:ext xmlns:c16="http://schemas.microsoft.com/office/drawing/2014/chart" uri="{C3380CC4-5D6E-409C-BE32-E72D297353CC}">
              <c16:uniqueId val="{00000004-CE97-4E0E-9AA8-17A0ABA45CD1}"/>
            </c:ext>
          </c:extLst>
        </c:ser>
        <c:ser>
          <c:idx val="5"/>
          <c:order val="5"/>
          <c:tx>
            <c:strRef>
              <c:f>データシート!$A$32</c:f>
              <c:strCache>
                <c:ptCount val="1"/>
                <c:pt idx="0">
                  <c:v>国民健康保険東庄病院事業会計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6.26</c:v>
                </c:pt>
                <c:pt idx="2">
                  <c:v>#N/A</c:v>
                </c:pt>
                <c:pt idx="3">
                  <c:v>6.37</c:v>
                </c:pt>
                <c:pt idx="4">
                  <c:v>#N/A</c:v>
                </c:pt>
                <c:pt idx="5">
                  <c:v>4.95</c:v>
                </c:pt>
                <c:pt idx="6">
                  <c:v>#N/A</c:v>
                </c:pt>
                <c:pt idx="7">
                  <c:v>2.1800000000000002</c:v>
                </c:pt>
                <c:pt idx="8">
                  <c:v>#N/A</c:v>
                </c:pt>
                <c:pt idx="9">
                  <c:v>1.91</c:v>
                </c:pt>
              </c:numCache>
            </c:numRef>
          </c:val>
          <c:extLst>
            <c:ext xmlns:c16="http://schemas.microsoft.com/office/drawing/2014/chart" uri="{C3380CC4-5D6E-409C-BE32-E72D297353CC}">
              <c16:uniqueId val="{00000005-CE97-4E0E-9AA8-17A0ABA45CD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5.47</c:v>
                </c:pt>
                <c:pt idx="2">
                  <c:v>#N/A</c:v>
                </c:pt>
                <c:pt idx="3">
                  <c:v>5.35</c:v>
                </c:pt>
                <c:pt idx="4">
                  <c:v>#N/A</c:v>
                </c:pt>
                <c:pt idx="5">
                  <c:v>5.35</c:v>
                </c:pt>
                <c:pt idx="6">
                  <c:v>#N/A</c:v>
                </c:pt>
                <c:pt idx="7">
                  <c:v>5.68</c:v>
                </c:pt>
                <c:pt idx="8">
                  <c:v>#N/A</c:v>
                </c:pt>
                <c:pt idx="9">
                  <c:v>2.35</c:v>
                </c:pt>
              </c:numCache>
            </c:numRef>
          </c:val>
          <c:extLst>
            <c:ext xmlns:c16="http://schemas.microsoft.com/office/drawing/2014/chart" uri="{C3380CC4-5D6E-409C-BE32-E72D297353CC}">
              <c16:uniqueId val="{00000006-CE97-4E0E-9AA8-17A0ABA45CD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1.98</c:v>
                </c:pt>
                <c:pt idx="2">
                  <c:v>#N/A</c:v>
                </c:pt>
                <c:pt idx="3">
                  <c:v>2.85</c:v>
                </c:pt>
                <c:pt idx="4">
                  <c:v>#N/A</c:v>
                </c:pt>
                <c:pt idx="5">
                  <c:v>3.41</c:v>
                </c:pt>
                <c:pt idx="6">
                  <c:v>#N/A</c:v>
                </c:pt>
                <c:pt idx="7">
                  <c:v>3.49</c:v>
                </c:pt>
                <c:pt idx="8">
                  <c:v>#N/A</c:v>
                </c:pt>
                <c:pt idx="9">
                  <c:v>3.82</c:v>
                </c:pt>
              </c:numCache>
            </c:numRef>
          </c:val>
          <c:extLst>
            <c:ext xmlns:c16="http://schemas.microsoft.com/office/drawing/2014/chart" uri="{C3380CC4-5D6E-409C-BE32-E72D297353CC}">
              <c16:uniqueId val="{00000007-CE97-4E0E-9AA8-17A0ABA45CD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13.53</c:v>
                </c:pt>
                <c:pt idx="2">
                  <c:v>#N/A</c:v>
                </c:pt>
                <c:pt idx="3">
                  <c:v>12.29</c:v>
                </c:pt>
                <c:pt idx="4">
                  <c:v>#N/A</c:v>
                </c:pt>
                <c:pt idx="5">
                  <c:v>23.95</c:v>
                </c:pt>
                <c:pt idx="6">
                  <c:v>#N/A</c:v>
                </c:pt>
                <c:pt idx="7">
                  <c:v>18.100000000000001</c:v>
                </c:pt>
                <c:pt idx="8">
                  <c:v>#N/A</c:v>
                </c:pt>
                <c:pt idx="9">
                  <c:v>12.17</c:v>
                </c:pt>
              </c:numCache>
            </c:numRef>
          </c:val>
          <c:extLst>
            <c:ext xmlns:c16="http://schemas.microsoft.com/office/drawing/2014/chart" uri="{C3380CC4-5D6E-409C-BE32-E72D297353CC}">
              <c16:uniqueId val="{00000008-CE97-4E0E-9AA8-17A0ABA45CD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25.32</c:v>
                </c:pt>
                <c:pt idx="2">
                  <c:v>#N/A</c:v>
                </c:pt>
                <c:pt idx="3">
                  <c:v>27.3</c:v>
                </c:pt>
                <c:pt idx="4">
                  <c:v>#N/A</c:v>
                </c:pt>
                <c:pt idx="5">
                  <c:v>28.58</c:v>
                </c:pt>
                <c:pt idx="6">
                  <c:v>#N/A</c:v>
                </c:pt>
                <c:pt idx="7">
                  <c:v>31.86</c:v>
                </c:pt>
                <c:pt idx="8">
                  <c:v>#N/A</c:v>
                </c:pt>
                <c:pt idx="9">
                  <c:v>32.42</c:v>
                </c:pt>
              </c:numCache>
            </c:numRef>
          </c:val>
          <c:extLst>
            <c:ext xmlns:c16="http://schemas.microsoft.com/office/drawing/2014/chart" uri="{C3380CC4-5D6E-409C-BE32-E72D297353CC}">
              <c16:uniqueId val="{00000009-CE97-4E0E-9AA8-17A0ABA45CD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369</c:v>
                </c:pt>
                <c:pt idx="5">
                  <c:v>327</c:v>
                </c:pt>
                <c:pt idx="8">
                  <c:v>337</c:v>
                </c:pt>
                <c:pt idx="11">
                  <c:v>355</c:v>
                </c:pt>
                <c:pt idx="14">
                  <c:v>382</c:v>
                </c:pt>
              </c:numCache>
            </c:numRef>
          </c:val>
          <c:extLst>
            <c:ext xmlns:c16="http://schemas.microsoft.com/office/drawing/2014/chart" uri="{C3380CC4-5D6E-409C-BE32-E72D297353CC}">
              <c16:uniqueId val="{00000000-A813-4159-A4ED-70F421762E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813-4159-A4ED-70F421762E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13</c:v>
                </c:pt>
                <c:pt idx="3">
                  <c:v>13</c:v>
                </c:pt>
                <c:pt idx="6">
                  <c:v>13</c:v>
                </c:pt>
                <c:pt idx="9">
                  <c:v>13</c:v>
                </c:pt>
                <c:pt idx="12">
                  <c:v>13</c:v>
                </c:pt>
              </c:numCache>
            </c:numRef>
          </c:val>
          <c:extLst>
            <c:ext xmlns:c16="http://schemas.microsoft.com/office/drawing/2014/chart" uri="{C3380CC4-5D6E-409C-BE32-E72D297353CC}">
              <c16:uniqueId val="{00000002-A813-4159-A4ED-70F421762E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91</c:v>
                </c:pt>
                <c:pt idx="3">
                  <c:v>62</c:v>
                </c:pt>
                <c:pt idx="6">
                  <c:v>57</c:v>
                </c:pt>
                <c:pt idx="9">
                  <c:v>58</c:v>
                </c:pt>
                <c:pt idx="12">
                  <c:v>63</c:v>
                </c:pt>
              </c:numCache>
            </c:numRef>
          </c:val>
          <c:extLst>
            <c:ext xmlns:c16="http://schemas.microsoft.com/office/drawing/2014/chart" uri="{C3380CC4-5D6E-409C-BE32-E72D297353CC}">
              <c16:uniqueId val="{00000003-A813-4159-A4ED-70F421762E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42</c:v>
                </c:pt>
                <c:pt idx="3">
                  <c:v>70</c:v>
                </c:pt>
                <c:pt idx="6">
                  <c:v>55</c:v>
                </c:pt>
                <c:pt idx="9">
                  <c:v>46</c:v>
                </c:pt>
                <c:pt idx="12">
                  <c:v>58</c:v>
                </c:pt>
              </c:numCache>
            </c:numRef>
          </c:val>
          <c:extLst>
            <c:ext xmlns:c16="http://schemas.microsoft.com/office/drawing/2014/chart" uri="{C3380CC4-5D6E-409C-BE32-E72D297353CC}">
              <c16:uniqueId val="{00000004-A813-4159-A4ED-70F421762E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13-4159-A4ED-70F421762E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813-4159-A4ED-70F421762E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437</c:v>
                </c:pt>
                <c:pt idx="3">
                  <c:v>413</c:v>
                </c:pt>
                <c:pt idx="6">
                  <c:v>407</c:v>
                </c:pt>
                <c:pt idx="9">
                  <c:v>413</c:v>
                </c:pt>
                <c:pt idx="12">
                  <c:v>429</c:v>
                </c:pt>
              </c:numCache>
            </c:numRef>
          </c:val>
          <c:extLst>
            <c:ext xmlns:c16="http://schemas.microsoft.com/office/drawing/2014/chart" uri="{C3380CC4-5D6E-409C-BE32-E72D297353CC}">
              <c16:uniqueId val="{00000007-A813-4159-A4ED-70F421762E6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214</c:v>
                </c:pt>
                <c:pt idx="2">
                  <c:v>#N/A</c:v>
                </c:pt>
                <c:pt idx="3">
                  <c:v>#N/A</c:v>
                </c:pt>
                <c:pt idx="4">
                  <c:v>231</c:v>
                </c:pt>
                <c:pt idx="5">
                  <c:v>#N/A</c:v>
                </c:pt>
                <c:pt idx="6">
                  <c:v>#N/A</c:v>
                </c:pt>
                <c:pt idx="7">
                  <c:v>195</c:v>
                </c:pt>
                <c:pt idx="8">
                  <c:v>#N/A</c:v>
                </c:pt>
                <c:pt idx="9">
                  <c:v>#N/A</c:v>
                </c:pt>
                <c:pt idx="10">
                  <c:v>175</c:v>
                </c:pt>
                <c:pt idx="11">
                  <c:v>#N/A</c:v>
                </c:pt>
                <c:pt idx="12">
                  <c:v>#N/A</c:v>
                </c:pt>
                <c:pt idx="13">
                  <c:v>181</c:v>
                </c:pt>
                <c:pt idx="14">
                  <c:v>#N/A</c:v>
                </c:pt>
              </c:numCache>
            </c:numRef>
          </c:val>
          <c:smooth val="0"/>
          <c:extLst>
            <c:ext xmlns:c16="http://schemas.microsoft.com/office/drawing/2014/chart" uri="{C3380CC4-5D6E-409C-BE32-E72D297353CC}">
              <c16:uniqueId val="{00000008-A813-4159-A4ED-70F421762E6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4665</c:v>
                </c:pt>
                <c:pt idx="5">
                  <c:v>4865</c:v>
                </c:pt>
                <c:pt idx="8">
                  <c:v>5083</c:v>
                </c:pt>
                <c:pt idx="11">
                  <c:v>5066</c:v>
                </c:pt>
                <c:pt idx="14">
                  <c:v>5616</c:v>
                </c:pt>
              </c:numCache>
            </c:numRef>
          </c:val>
          <c:extLst>
            <c:ext xmlns:c16="http://schemas.microsoft.com/office/drawing/2014/chart" uri="{C3380CC4-5D6E-409C-BE32-E72D297353CC}">
              <c16:uniqueId val="{00000000-6FFE-4955-9640-FB2F5C8F7E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FFE-4955-9640-FB2F5C8F7E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1322</c:v>
                </c:pt>
                <c:pt idx="5">
                  <c:v>1579</c:v>
                </c:pt>
                <c:pt idx="8">
                  <c:v>1583</c:v>
                </c:pt>
                <c:pt idx="11">
                  <c:v>2086</c:v>
                </c:pt>
                <c:pt idx="14">
                  <c:v>2420</c:v>
                </c:pt>
              </c:numCache>
            </c:numRef>
          </c:val>
          <c:extLst>
            <c:ext xmlns:c16="http://schemas.microsoft.com/office/drawing/2014/chart" uri="{C3380CC4-5D6E-409C-BE32-E72D297353CC}">
              <c16:uniqueId val="{00000002-6FFE-4955-9640-FB2F5C8F7E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FE-4955-9640-FB2F5C8F7E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FE-4955-9640-FB2F5C8F7E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FE-4955-9640-FB2F5C8F7E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1038</c:v>
                </c:pt>
                <c:pt idx="3">
                  <c:v>965</c:v>
                </c:pt>
                <c:pt idx="6">
                  <c:v>925</c:v>
                </c:pt>
                <c:pt idx="9">
                  <c:v>830</c:v>
                </c:pt>
                <c:pt idx="12">
                  <c:v>815</c:v>
                </c:pt>
              </c:numCache>
            </c:numRef>
          </c:val>
          <c:extLst>
            <c:ext xmlns:c16="http://schemas.microsoft.com/office/drawing/2014/chart" uri="{C3380CC4-5D6E-409C-BE32-E72D297353CC}">
              <c16:uniqueId val="{00000006-6FFE-4955-9640-FB2F5C8F7E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348</c:v>
                </c:pt>
                <c:pt idx="3">
                  <c:v>285</c:v>
                </c:pt>
                <c:pt idx="6">
                  <c:v>256</c:v>
                </c:pt>
                <c:pt idx="9">
                  <c:v>550</c:v>
                </c:pt>
                <c:pt idx="12">
                  <c:v>152</c:v>
                </c:pt>
              </c:numCache>
            </c:numRef>
          </c:val>
          <c:extLst>
            <c:ext xmlns:c16="http://schemas.microsoft.com/office/drawing/2014/chart" uri="{C3380CC4-5D6E-409C-BE32-E72D297353CC}">
              <c16:uniqueId val="{00000007-6FFE-4955-9640-FB2F5C8F7E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299</c:v>
                </c:pt>
                <c:pt idx="3">
                  <c:v>360</c:v>
                </c:pt>
                <c:pt idx="6">
                  <c:v>333</c:v>
                </c:pt>
                <c:pt idx="9">
                  <c:v>306</c:v>
                </c:pt>
                <c:pt idx="12">
                  <c:v>253</c:v>
                </c:pt>
              </c:numCache>
            </c:numRef>
          </c:val>
          <c:extLst>
            <c:ext xmlns:c16="http://schemas.microsoft.com/office/drawing/2014/chart" uri="{C3380CC4-5D6E-409C-BE32-E72D297353CC}">
              <c16:uniqueId val="{00000008-6FFE-4955-9640-FB2F5C8F7E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172</c:v>
                </c:pt>
                <c:pt idx="3">
                  <c:v>140</c:v>
                </c:pt>
                <c:pt idx="6">
                  <c:v>140</c:v>
                </c:pt>
                <c:pt idx="9">
                  <c:v>77</c:v>
                </c:pt>
                <c:pt idx="12">
                  <c:v>48</c:v>
                </c:pt>
              </c:numCache>
            </c:numRef>
          </c:val>
          <c:extLst>
            <c:ext xmlns:c16="http://schemas.microsoft.com/office/drawing/2014/chart" uri="{C3380CC4-5D6E-409C-BE32-E72D297353CC}">
              <c16:uniqueId val="{00000009-6FFE-4955-9640-FB2F5C8F7E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4026</c:v>
                </c:pt>
                <c:pt idx="3">
                  <c:v>4606</c:v>
                </c:pt>
                <c:pt idx="6">
                  <c:v>4774</c:v>
                </c:pt>
                <c:pt idx="9">
                  <c:v>4765</c:v>
                </c:pt>
                <c:pt idx="12">
                  <c:v>5166</c:v>
                </c:pt>
              </c:numCache>
            </c:numRef>
          </c:val>
          <c:extLst>
            <c:ext xmlns:c16="http://schemas.microsoft.com/office/drawing/2014/chart" uri="{C3380CC4-5D6E-409C-BE32-E72D297353CC}">
              <c16:uniqueId val="{0000000A-6FFE-4955-9640-FB2F5C8F7E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FFE-4955-9640-FB2F5C8F7E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905</c:v>
                </c:pt>
                <c:pt idx="1">
                  <c:v>1205</c:v>
                </c:pt>
                <c:pt idx="2">
                  <c:v>1395</c:v>
                </c:pt>
              </c:numCache>
            </c:numRef>
          </c:val>
          <c:extLst>
            <c:ext xmlns:c16="http://schemas.microsoft.com/office/drawing/2014/chart" uri="{C3380CC4-5D6E-409C-BE32-E72D297353CC}">
              <c16:uniqueId val="{00000000-103F-4453-8967-9EF1D7C967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50</c:v>
                </c:pt>
                <c:pt idx="1">
                  <c:v>50</c:v>
                </c:pt>
                <c:pt idx="2">
                  <c:v>68</c:v>
                </c:pt>
              </c:numCache>
            </c:numRef>
          </c:val>
          <c:extLst>
            <c:ext xmlns:c16="http://schemas.microsoft.com/office/drawing/2014/chart" uri="{C3380CC4-5D6E-409C-BE32-E72D297353CC}">
              <c16:uniqueId val="{00000001-103F-4453-8967-9EF1D7C967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250</c:v>
                </c:pt>
                <c:pt idx="1">
                  <c:v>453</c:v>
                </c:pt>
                <c:pt idx="2">
                  <c:v>464</c:v>
                </c:pt>
              </c:numCache>
            </c:numRef>
          </c:val>
          <c:extLst>
            <c:ext xmlns:c16="http://schemas.microsoft.com/office/drawing/2014/chart" uri="{C3380CC4-5D6E-409C-BE32-E72D297353CC}">
              <c16:uniqueId val="{00000002-103F-4453-8967-9EF1D7C9675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12,906
12,525
46.25
7,522,853
6,928,337
493,183
4,049,795
5,166,296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０．４１ポイントで昨年と比較して０．０１ポイント低く、類似団体平均と比較して０．０５ポイント低くなっている。今後も、インターネット公売による差押等により、一層の収納率向上に取組み、自主財源の増加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105304</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6760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44979</xdr:rowOff>
    </xdr:from>
    <xdr:to>
      <xdr:col>15</xdr:col>
      <xdr:colOff>82550</xdr:colOff>
      <xdr:row>43</xdr:row>
      <xdr:rowOff>75142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1732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44979</xdr:rowOff>
    </xdr:from>
    <xdr:to>
      <xdr:col>11</xdr:col>
      <xdr:colOff>31750</xdr:colOff>
      <xdr:row>43</xdr:row>
      <xdr:rowOff>44979</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4173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100665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54504</xdr:rowOff>
    </xdr:from>
    <xdr:to>
      <xdr:col>23</xdr:col>
      <xdr:colOff>184150</xdr:colOff>
      <xdr:row>43</xdr:row>
      <xdr:rowOff>156104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26581</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39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165629</xdr:rowOff>
    </xdr:from>
    <xdr:to>
      <xdr:col>11</xdr:col>
      <xdr:colOff>82550</xdr:colOff>
      <xdr:row>43</xdr:row>
      <xdr:rowOff>95779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105956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80556</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と比較して、０．９ポイント増加している。主な要因としては、物価の高騰に係る燃料費や光熱水費、原材料費等の上昇などが挙げられる。類似団体と比較すると、１．４ポイント低くなっている。今後も行政改革により歳出削減に努め、引き続き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14817</xdr:rowOff>
    </xdr:from>
    <xdr:to>
      <xdr:col>23</xdr:col>
      <xdr:colOff>133350</xdr:colOff>
      <xdr:row>61</xdr:row>
      <xdr:rowOff>87206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47326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143087</xdr:rowOff>
    </xdr:from>
    <xdr:to>
      <xdr:col>19</xdr:col>
      <xdr:colOff>133350</xdr:colOff>
      <xdr:row>61</xdr:row>
      <xdr:rowOff>14817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087187"/>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98654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143087</xdr:rowOff>
    </xdr:from>
    <xdr:to>
      <xdr:col>15</xdr:col>
      <xdr:colOff>82550</xdr:colOff>
      <xdr:row>60</xdr:row>
      <xdr:rowOff>129963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087187"/>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36847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129963</xdr:rowOff>
    </xdr:from>
    <xdr:to>
      <xdr:col>11</xdr:col>
      <xdr:colOff>31750</xdr:colOff>
      <xdr:row>62</xdr:row>
      <xdr:rowOff>149013</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416963"/>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36406</xdr:rowOff>
    </xdr:from>
    <xdr:to>
      <xdr:col>23</xdr:col>
      <xdr:colOff>184150</xdr:colOff>
      <xdr:row>61</xdr:row>
      <xdr:rowOff>138006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52933</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135467</xdr:rowOff>
    </xdr:from>
    <xdr:to>
      <xdr:col>19</xdr:col>
      <xdr:colOff>184150</xdr:colOff>
      <xdr:row>61</xdr:row>
      <xdr:rowOff>65617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75794</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92287</xdr:rowOff>
    </xdr:from>
    <xdr:to>
      <xdr:col>15</xdr:col>
      <xdr:colOff>133350</xdr:colOff>
      <xdr:row>59</xdr:row>
      <xdr:rowOff>22437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32614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79163</xdr:rowOff>
    </xdr:from>
    <xdr:to>
      <xdr:col>11</xdr:col>
      <xdr:colOff>82550</xdr:colOff>
      <xdr:row>61</xdr:row>
      <xdr:rowOff>9313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19490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13140</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[139,346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２，６４１円の減少となった。職員採用や職員給与の上昇により人件費は増化したが、物件費について大きく引き締めを行ったことが要因として挙げられる。類似団体平均を８２，８１４円下回っているが、この要因としては、ごみ処理業務や消防業務を一部事務組合で行っていることが挙げられる。今後も定員管理や事務効率の適正化を図り、経常経費の削減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162846</xdr:rowOff>
    </xdr:from>
    <xdr:to>
      <xdr:col>23</xdr:col>
      <xdr:colOff>133350</xdr:colOff>
      <xdr:row>81</xdr:row>
      <xdr:rowOff>499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4114800" y="13878846"/>
          <a:ext cx="838200" cy="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26694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0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150673</xdr:rowOff>
    </xdr:from>
    <xdr:to>
      <xdr:col>19</xdr:col>
      <xdr:colOff>133350</xdr:colOff>
      <xdr:row>81</xdr:row>
      <xdr:rowOff>499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866673"/>
          <a:ext cx="889000" cy="2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16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139054</xdr:rowOff>
    </xdr:from>
    <xdr:to>
      <xdr:col>15</xdr:col>
      <xdr:colOff>82550</xdr:colOff>
      <xdr:row>80</xdr:row>
      <xdr:rowOff>150673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855054"/>
          <a:ext cx="889000" cy="1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81562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1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55085</xdr:rowOff>
    </xdr:from>
    <xdr:to>
      <xdr:col>11</xdr:col>
      <xdr:colOff>31750</xdr:colOff>
      <xdr:row>80</xdr:row>
      <xdr:rowOff>139054</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771085"/>
          <a:ext cx="889000" cy="8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44429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112046</xdr:rowOff>
    </xdr:from>
    <xdr:to>
      <xdr:col>23</xdr:col>
      <xdr:colOff>184150</xdr:colOff>
      <xdr:row>81</xdr:row>
      <xdr:rowOff>42196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82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33323</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7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121149</xdr:rowOff>
    </xdr:from>
    <xdr:to>
      <xdr:col>19</xdr:col>
      <xdr:colOff>184150</xdr:colOff>
      <xdr:row>81</xdr:row>
      <xdr:rowOff>51299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8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61476</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60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99873</xdr:rowOff>
    </xdr:from>
    <xdr:to>
      <xdr:col>15</xdr:col>
      <xdr:colOff>133350</xdr:colOff>
      <xdr:row>81</xdr:row>
      <xdr:rowOff>30023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81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40200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584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88254</xdr:rowOff>
    </xdr:from>
    <xdr:to>
      <xdr:col>11</xdr:col>
      <xdr:colOff>82550</xdr:colOff>
      <xdr:row>81</xdr:row>
      <xdr:rowOff>18404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80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28581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57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4285</xdr:rowOff>
    </xdr:from>
    <xdr:to>
      <xdr:col>7</xdr:col>
      <xdr:colOff>31750</xdr:colOff>
      <xdr:row>80</xdr:row>
      <xdr:rowOff>105885</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72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116062</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48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より０．８ポイント増となっているおり類似団体を３．６ポイント上回っている。主な要因としては、当町は職員数が少なく経験年数階層の変動が顕著である。経験年数階層における職員分布の変動により平均給与額に大きな差がでたため寄与率が上昇したものである。今後も住民サービスを低下させることなく、定員の適正化を推進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114905</xdr:rowOff>
    </xdr:from>
    <xdr:to>
      <xdr:col>81</xdr:col>
      <xdr:colOff>44450</xdr:colOff>
      <xdr:row>89</xdr:row>
      <xdr:rowOff>35379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6179800" y="15202505"/>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91923</xdr:rowOff>
    </xdr:from>
    <xdr:to>
      <xdr:col>77</xdr:col>
      <xdr:colOff>44450</xdr:colOff>
      <xdr:row>88</xdr:row>
      <xdr:rowOff>114905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5290800" y="1517952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88</xdr:row>
      <xdr:rowOff>91923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4401800" y="1501865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89</xdr:row>
      <xdr:rowOff>12398</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flipV="1">
          <a:off x="13512800" y="15018657"/>
          <a:ext cx="8890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156029</xdr:rowOff>
    </xdr:from>
    <xdr:to>
      <xdr:col>81</xdr:col>
      <xdr:colOff>95250</xdr:colOff>
      <xdr:row>89</xdr:row>
      <xdr:rowOff>86179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51906</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513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64105</xdr:rowOff>
    </xdr:from>
    <xdr:to>
      <xdr:col>77</xdr:col>
      <xdr:colOff>95250</xdr:colOff>
      <xdr:row>88</xdr:row>
      <xdr:rowOff>165705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150482</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523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41123</xdr:rowOff>
    </xdr:from>
    <xdr:to>
      <xdr:col>73</xdr:col>
      <xdr:colOff>44450</xdr:colOff>
      <xdr:row>88</xdr:row>
      <xdr:rowOff>142723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127500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133048</xdr:rowOff>
    </xdr:from>
    <xdr:to>
      <xdr:col>64</xdr:col>
      <xdr:colOff>152400</xdr:colOff>
      <xdr:row>89</xdr:row>
      <xdr:rowOff>63198</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47975</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より０．５２ポイント増となっているが、類似団体平均と比較すると２．２２ポイント下回っている。理由としては、ごみ処理業務や消防業務を一部事務組合で行っていることが挙げられる。町人口が減少しており、職員数規模も小さいため、今後は住民サービスを低下させることなく、定員の適正化を推進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56666</xdr:rowOff>
    </xdr:from>
    <xdr:to>
      <xdr:col>81</xdr:col>
      <xdr:colOff>44450</xdr:colOff>
      <xdr:row>59</xdr:row>
      <xdr:rowOff>116417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179800" y="10172216"/>
          <a:ext cx="8382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121332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408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56666</xdr:rowOff>
    </xdr:from>
    <xdr:to>
      <xdr:col>77</xdr:col>
      <xdr:colOff>44450</xdr:colOff>
      <xdr:row>59</xdr:row>
      <xdr:rowOff>64709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5290800" y="1017221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46325</xdr:rowOff>
    </xdr:from>
    <xdr:to>
      <xdr:col>72</xdr:col>
      <xdr:colOff>203200</xdr:colOff>
      <xdr:row>59</xdr:row>
      <xdr:rowOff>64709</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161875"/>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21668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4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16449</xdr:rowOff>
    </xdr:from>
    <xdr:to>
      <xdr:col>68</xdr:col>
      <xdr:colOff>152400</xdr:colOff>
      <xdr:row>59</xdr:row>
      <xdr:rowOff>46325</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131999"/>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159795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65617</xdr:rowOff>
    </xdr:from>
    <xdr:to>
      <xdr:col>81</xdr:col>
      <xdr:colOff>95250</xdr:colOff>
      <xdr:row>59</xdr:row>
      <xdr:rowOff>167217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82144</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002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5866</xdr:rowOff>
    </xdr:from>
    <xdr:to>
      <xdr:col>77</xdr:col>
      <xdr:colOff>95250</xdr:colOff>
      <xdr:row>59</xdr:row>
      <xdr:rowOff>107466</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1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117643</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98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13909</xdr:rowOff>
    </xdr:from>
    <xdr:to>
      <xdr:col>73</xdr:col>
      <xdr:colOff>44450</xdr:colOff>
      <xdr:row>59</xdr:row>
      <xdr:rowOff>115509</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1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125686</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989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166975</xdr:rowOff>
    </xdr:from>
    <xdr:to>
      <xdr:col>68</xdr:col>
      <xdr:colOff>203200</xdr:colOff>
      <xdr:row>59</xdr:row>
      <xdr:rowOff>97125</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1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107302</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987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137099</xdr:rowOff>
    </xdr:from>
    <xdr:to>
      <xdr:col>64</xdr:col>
      <xdr:colOff>152400</xdr:colOff>
      <xdr:row>59</xdr:row>
      <xdr:rowOff>67249</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0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77426</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985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も過疎対策事業債を起債したが、他事業債の償還の終了により前年と比較して０．６ポイント減少している。類似団体平均より３．６ポイント下回っており、今後とも十分な精査を行い、後年度の負担を減らすように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57679</xdr:rowOff>
    </xdr:from>
    <xdr:to>
      <xdr:col>81</xdr:col>
      <xdr:colOff>44450</xdr:colOff>
      <xdr:row>38</xdr:row>
      <xdr:rowOff>118004</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6179800" y="6572779"/>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118004</xdr:rowOff>
    </xdr:from>
    <xdr:to>
      <xdr:col>77</xdr:col>
      <xdr:colOff>44450</xdr:colOff>
      <xdr:row>39</xdr:row>
      <xdr:rowOff>6879</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5290800" y="663310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6879</xdr:rowOff>
    </xdr:from>
    <xdr:to>
      <xdr:col>72</xdr:col>
      <xdr:colOff>203200</xdr:colOff>
      <xdr:row>39</xdr:row>
      <xdr:rowOff>77258</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flipV="1">
          <a:off x="14401800" y="6693429"/>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77258</xdr:rowOff>
    </xdr:from>
    <xdr:to>
      <xdr:col>68</xdr:col>
      <xdr:colOff>152400</xdr:colOff>
      <xdr:row>39</xdr:row>
      <xdr:rowOff>87313</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flipV="1">
          <a:off x="13512800" y="676380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11235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6879</xdr:rowOff>
    </xdr:from>
    <xdr:to>
      <xdr:col>81</xdr:col>
      <xdr:colOff>95250</xdr:colOff>
      <xdr:row>38</xdr:row>
      <xdr:rowOff>108479</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65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23406</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636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67204</xdr:rowOff>
    </xdr:from>
    <xdr:to>
      <xdr:col>77</xdr:col>
      <xdr:colOff>95250</xdr:colOff>
      <xdr:row>38</xdr:row>
      <xdr:rowOff>168804</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65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7531</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635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127529</xdr:rowOff>
    </xdr:from>
    <xdr:to>
      <xdr:col>73</xdr:col>
      <xdr:colOff>44450</xdr:colOff>
      <xdr:row>39</xdr:row>
      <xdr:rowOff>57679</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664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67856</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641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26458</xdr:rowOff>
    </xdr:from>
    <xdr:to>
      <xdr:col>68</xdr:col>
      <xdr:colOff>203200</xdr:colOff>
      <xdr:row>39</xdr:row>
      <xdr:rowOff>128058</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138235</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36513</xdr:rowOff>
    </xdr:from>
    <xdr:to>
      <xdr:col>64</xdr:col>
      <xdr:colOff>152400</xdr:colOff>
      <xdr:row>39</xdr:row>
      <xdr:rowOff>138113</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148290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引き続き、将来負担比率は０となっている。主な要因としては、病院組合解散に伴う清算金や各種団体等に対する負担金等の債務負担行為の減少が挙げられる。しかし、起債の新規借入は前年度に引き続き行われているので、将来への負担軽減のため、新規事業の実施については十分な精査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9" name="将来負担の状況平均値テキスト">
          <a:extLst>
            <a:ext uri="{FF2B5EF4-FFF2-40B4-BE49-F238E27FC236}">
              <a16:creationId xmlns:a16="http://schemas.microsoft.com/office/drawing/2014/main" id="{00000000-0008-0000-0300-0000C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67" name="フローチャート: 判断 466">
          <a:extLst>
            <a:ext uri="{FF2B5EF4-FFF2-40B4-BE49-F238E27FC236}">
              <a16:creationId xmlns:a16="http://schemas.microsoft.com/office/drawing/2014/main" id="{00000000-0008-0000-0300-0000D3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12,906
12,525
46.25
7,522,853
6,928,337
493,183
4,049,795
5,166,296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０．８ポイント増加しているが、類似団体平均を０．９ポイント下回っている。理由としては、ごみ処理業務や消防業務を一部事務組合で行っていることが挙げられる。今後とも適正な定員管理に努め、人件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01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46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36</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4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０．７ポイント増加しているが、類似団体平均と比較すると２．０ポイント下回っている。物件費の推移としては、ほぼ横ばいといえるが物価高騰による電気料金の値上げの影響は大きい。今後も、光熱水費や消耗品の節約を徹底し、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14</xdr:row>
      <xdr:rowOff>167005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273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144145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5273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144145</xdr:rowOff>
    </xdr:from>
    <xdr:to>
      <xdr:col>73</xdr:col>
      <xdr:colOff>180975</xdr:colOff>
      <xdr:row>14</xdr:row>
      <xdr:rowOff>167005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444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98425</xdr:rowOff>
    </xdr:from>
    <xdr:to>
      <xdr:col>69</xdr:col>
      <xdr:colOff>92075</xdr:colOff>
      <xdr:row>14</xdr:row>
      <xdr:rowOff>167005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4987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59707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116205</xdr:rowOff>
    </xdr:from>
    <xdr:to>
      <xdr:col>82</xdr:col>
      <xdr:colOff>158750</xdr:colOff>
      <xdr:row>15</xdr:row>
      <xdr:rowOff>46355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132732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6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93345</xdr:rowOff>
    </xdr:from>
    <xdr:to>
      <xdr:col>74</xdr:col>
      <xdr:colOff>31750</xdr:colOff>
      <xdr:row>15</xdr:row>
      <xdr:rowOff>23495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33672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116205</xdr:rowOff>
    </xdr:from>
    <xdr:to>
      <xdr:col>69</xdr:col>
      <xdr:colOff>142875</xdr:colOff>
      <xdr:row>15</xdr:row>
      <xdr:rowOff>46355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56532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8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47625</xdr:rowOff>
    </xdr:from>
    <xdr:to>
      <xdr:col>65</xdr:col>
      <xdr:colOff>53975</xdr:colOff>
      <xdr:row>14</xdr:row>
      <xdr:rowOff>149225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159402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令和４年度と比較して１．６ポイント減少し、類似団体平均を ０．７ポイント下回っている。障害者福祉に伴う給付が年々増加傾向にあり、今後は今まで以上に歳出の効率化を徹底し、事業の適正化を図る必要がある。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57</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5675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57</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186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56</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186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57</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709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前年度と比較して０．３ポイント減少しており、類似団体平均を０．４ポイント下回っている。近年は横ばいの傾向にあるが、   今後も健康づくりや介護予防の推進により、医療費や介護給付費の抑制を図る。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56</xdr:row>
      <xdr:rowOff>143328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711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34472</xdr:rowOff>
    </xdr:from>
    <xdr:to>
      <xdr:col>78</xdr:col>
      <xdr:colOff>69850</xdr:colOff>
      <xdr:row>56</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6356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34472</xdr:rowOff>
    </xdr:from>
    <xdr:to>
      <xdr:col>73</xdr:col>
      <xdr:colOff>180975</xdr:colOff>
      <xdr:row>57</xdr:row>
      <xdr:rowOff>4535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6356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154215</xdr:rowOff>
    </xdr:from>
    <xdr:to>
      <xdr:col>69</xdr:col>
      <xdr:colOff>92075</xdr:colOff>
      <xdr:row>57</xdr:row>
      <xdr:rowOff>4535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755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155122</xdr:rowOff>
    </xdr:from>
    <xdr:to>
      <xdr:col>74</xdr:col>
      <xdr:colOff>31750</xdr:colOff>
      <xdr:row>56</xdr:row>
      <xdr:rowOff>85272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103415</xdr:rowOff>
    </xdr:from>
    <xdr:to>
      <xdr:col>65</xdr:col>
      <xdr:colOff>53975</xdr:colOff>
      <xdr:row>57</xdr:row>
      <xdr:rowOff>33565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43742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１．０ポイント増加しており、類似団体平均と比較すると６．９ポイント上回っている。これはごみ処理業務や消防業務等を一部事務組合で行っているため、負担金として支出していることが要因として挙げられる。今後も一部事務組合に対し、構成町として更なる行政改革を要請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41</xdr:row>
      <xdr:rowOff>78994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745988"/>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51071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70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78994</xdr:rowOff>
    </xdr:from>
    <xdr:to>
      <xdr:col>82</xdr:col>
      <xdr:colOff>196850</xdr:colOff>
      <xdr:row>41</xdr:row>
      <xdr:rowOff>78994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710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30988</xdr:rowOff>
    </xdr:from>
    <xdr:to>
      <xdr:col>82</xdr:col>
      <xdr:colOff>107950</xdr:colOff>
      <xdr:row>40</xdr:row>
      <xdr:rowOff>122428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88898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129286</xdr:rowOff>
    </xdr:from>
    <xdr:to>
      <xdr:col>78</xdr:col>
      <xdr:colOff>69850</xdr:colOff>
      <xdr:row>40</xdr:row>
      <xdr:rowOff>30988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8158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16764</xdr:rowOff>
    </xdr:from>
    <xdr:to>
      <xdr:col>78</xdr:col>
      <xdr:colOff>120650</xdr:colOff>
      <xdr:row>36</xdr:row>
      <xdr:rowOff>118364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19558</xdr:rowOff>
    </xdr:from>
    <xdr:to>
      <xdr:col>73</xdr:col>
      <xdr:colOff>180975</xdr:colOff>
      <xdr:row>39</xdr:row>
      <xdr:rowOff>129286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70610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124206</xdr:rowOff>
    </xdr:from>
    <xdr:to>
      <xdr:col>74</xdr:col>
      <xdr:colOff>31750</xdr:colOff>
      <xdr:row>36</xdr:row>
      <xdr:rowOff>54356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19558</xdr:rowOff>
    </xdr:from>
    <xdr:to>
      <xdr:col>69</xdr:col>
      <xdr:colOff>92075</xdr:colOff>
      <xdr:row>41</xdr:row>
      <xdr:rowOff>97282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706108"/>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169926</xdr:rowOff>
    </xdr:from>
    <xdr:to>
      <xdr:col>69</xdr:col>
      <xdr:colOff>142875</xdr:colOff>
      <xdr:row>36</xdr:row>
      <xdr:rowOff>100076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9669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71628</xdr:rowOff>
    </xdr:from>
    <xdr:to>
      <xdr:col>82</xdr:col>
      <xdr:colOff>158750</xdr:colOff>
      <xdr:row>41</xdr:row>
      <xdr:rowOff>1778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43705</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90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151638</xdr:rowOff>
    </xdr:from>
    <xdr:to>
      <xdr:col>78</xdr:col>
      <xdr:colOff>120650</xdr:colOff>
      <xdr:row>40</xdr:row>
      <xdr:rowOff>81788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66565</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92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78486</xdr:rowOff>
    </xdr:from>
    <xdr:to>
      <xdr:col>74</xdr:col>
      <xdr:colOff>31750</xdr:colOff>
      <xdr:row>40</xdr:row>
      <xdr:rowOff>8636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164863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140208</xdr:rowOff>
    </xdr:from>
    <xdr:to>
      <xdr:col>69</xdr:col>
      <xdr:colOff>142875</xdr:colOff>
      <xdr:row>39</xdr:row>
      <xdr:rowOff>70358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55135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46482</xdr:rowOff>
    </xdr:from>
    <xdr:to>
      <xdr:col>65</xdr:col>
      <xdr:colOff>53975</xdr:colOff>
      <xdr:row>41</xdr:row>
      <xdr:rowOff>148082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70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132859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716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前年度比０．３ポイント増となっているが、類似団体平均を４．３ポイント下回っている。中学校大規模改修事業等の大型事業により新規借り入れが発生している。、新規起債については、極力発行を抑えて後年度の負担を減らすように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44704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611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165863</xdr:rowOff>
    </xdr:from>
    <xdr:to>
      <xdr:col>19</xdr:col>
      <xdr:colOff>187325</xdr:colOff>
      <xdr:row>76</xdr:row>
      <xdr:rowOff>30987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246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165863</xdr:rowOff>
    </xdr:from>
    <xdr:to>
      <xdr:col>15</xdr:col>
      <xdr:colOff>98425</xdr:colOff>
      <xdr:row>76</xdr:row>
      <xdr:rowOff>44704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246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44704</xdr:rowOff>
    </xdr:from>
    <xdr:to>
      <xdr:col>11</xdr:col>
      <xdr:colOff>9525</xdr:colOff>
      <xdr:row>76</xdr:row>
      <xdr:rowOff>99568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749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165354</xdr:rowOff>
    </xdr:from>
    <xdr:to>
      <xdr:col>24</xdr:col>
      <xdr:colOff>76200</xdr:colOff>
      <xdr:row>76</xdr:row>
      <xdr:rowOff>95504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10431</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151637</xdr:rowOff>
    </xdr:from>
    <xdr:to>
      <xdr:col>20</xdr:col>
      <xdr:colOff>38100</xdr:colOff>
      <xdr:row>76</xdr:row>
      <xdr:rowOff>81787</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91965</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115062</xdr:rowOff>
    </xdr:from>
    <xdr:to>
      <xdr:col>15</xdr:col>
      <xdr:colOff>149225</xdr:colOff>
      <xdr:row>76</xdr:row>
      <xdr:rowOff>45213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165354</xdr:rowOff>
    </xdr:from>
    <xdr:to>
      <xdr:col>11</xdr:col>
      <xdr:colOff>60325</xdr:colOff>
      <xdr:row>76</xdr:row>
      <xdr:rowOff>95504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105681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48768</xdr:rowOff>
    </xdr:from>
    <xdr:to>
      <xdr:col>6</xdr:col>
      <xdr:colOff>171450</xdr:colOff>
      <xdr:row>76</xdr:row>
      <xdr:rowOff>150368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160545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７６．２ポイントで、類似団体平均を２．９ポイント上回っている。これは補助費のうち大きな割合を占める、ごみ処理業務や消防業務等の一部事務組合に対しての負担金や維持補修費が近年増額傾向にあるためといえる。今後も組合の負担金や維持補修費については、サービスを低下させることなく経費の削減を求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77</xdr:row>
      <xdr:rowOff>124713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298932"/>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129303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77</xdr:row>
      <xdr:rowOff>97282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11605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77</xdr:row>
      <xdr:rowOff>51563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116052"/>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78</xdr:row>
      <xdr:rowOff>30987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253213"/>
          <a:ext cx="889000" cy="15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45990</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11888</xdr:rowOff>
    </xdr:from>
    <xdr:to>
      <xdr:col>29</xdr:col>
      <xdr:colOff>127000</xdr:colOff>
      <xdr:row>19</xdr:row>
      <xdr:rowOff>52657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17063"/>
          <a:ext cx="647700" cy="40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104958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5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51076</xdr:rowOff>
    </xdr:from>
    <xdr:to>
      <xdr:col>26</xdr:col>
      <xdr:colOff>50800</xdr:colOff>
      <xdr:row>19</xdr:row>
      <xdr:rowOff>52657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56251"/>
          <a:ext cx="698500" cy="1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74041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51076</xdr:rowOff>
    </xdr:from>
    <xdr:to>
      <xdr:col>22</xdr:col>
      <xdr:colOff>114300</xdr:colOff>
      <xdr:row>19</xdr:row>
      <xdr:rowOff>60397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56251"/>
          <a:ext cx="698500" cy="9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89977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51377</xdr:rowOff>
    </xdr:from>
    <xdr:to>
      <xdr:col>18</xdr:col>
      <xdr:colOff>177800</xdr:colOff>
      <xdr:row>19</xdr:row>
      <xdr:rowOff>60397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56552"/>
          <a:ext cx="698500" cy="9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121126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125508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132538</xdr:rowOff>
    </xdr:from>
    <xdr:to>
      <xdr:col>29</xdr:col>
      <xdr:colOff>177800</xdr:colOff>
      <xdr:row>19</xdr:row>
      <xdr:rowOff>62688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66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41115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7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1857</xdr:rowOff>
    </xdr:from>
    <xdr:to>
      <xdr:col>26</xdr:col>
      <xdr:colOff>101600</xdr:colOff>
      <xdr:row>19</xdr:row>
      <xdr:rowOff>103457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07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88234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93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276</xdr:rowOff>
    </xdr:from>
    <xdr:to>
      <xdr:col>22</xdr:col>
      <xdr:colOff>165100</xdr:colOff>
      <xdr:row>19</xdr:row>
      <xdr:rowOff>101876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05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86653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9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9597</xdr:rowOff>
    </xdr:from>
    <xdr:to>
      <xdr:col>19</xdr:col>
      <xdr:colOff>38100</xdr:colOff>
      <xdr:row>19</xdr:row>
      <xdr:rowOff>111197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14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95974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0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577</xdr:rowOff>
    </xdr:from>
    <xdr:to>
      <xdr:col>15</xdr:col>
      <xdr:colOff>101600</xdr:colOff>
      <xdr:row>19</xdr:row>
      <xdr:rowOff>102177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05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86954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9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34897</xdr:rowOff>
    </xdr:from>
    <xdr:to>
      <xdr:col>29</xdr:col>
      <xdr:colOff>127000</xdr:colOff>
      <xdr:row>37</xdr:row>
      <xdr:rowOff>50167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59597"/>
          <a:ext cx="647700" cy="15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12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23421</xdr:rowOff>
    </xdr:from>
    <xdr:to>
      <xdr:col>26</xdr:col>
      <xdr:colOff>50800</xdr:colOff>
      <xdr:row>37</xdr:row>
      <xdr:rowOff>50167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48121"/>
          <a:ext cx="698500" cy="26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264101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139573</xdr:rowOff>
    </xdr:from>
    <xdr:to>
      <xdr:col>22</xdr:col>
      <xdr:colOff>114300</xdr:colOff>
      <xdr:row>37</xdr:row>
      <xdr:rowOff>23421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92823"/>
          <a:ext cx="698500" cy="55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304975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139573</xdr:rowOff>
    </xdr:from>
    <xdr:to>
      <xdr:col>18</xdr:col>
      <xdr:colOff>177800</xdr:colOff>
      <xdr:row>37</xdr:row>
      <xdr:rowOff>2093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92823"/>
          <a:ext cx="698500" cy="33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155547</xdr:rowOff>
    </xdr:from>
    <xdr:to>
      <xdr:col>29</xdr:col>
      <xdr:colOff>177800</xdr:colOff>
      <xdr:row>37</xdr:row>
      <xdr:rowOff>85697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08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127624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8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170817</xdr:rowOff>
    </xdr:from>
    <xdr:to>
      <xdr:col>26</xdr:col>
      <xdr:colOff>101600</xdr:colOff>
      <xdr:row>37</xdr:row>
      <xdr:rowOff>100967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24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85744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1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144071</xdr:rowOff>
    </xdr:from>
    <xdr:to>
      <xdr:col>22</xdr:col>
      <xdr:colOff>165100</xdr:colOff>
      <xdr:row>37</xdr:row>
      <xdr:rowOff>74221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97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58998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88773</xdr:rowOff>
    </xdr:from>
    <xdr:to>
      <xdr:col>19</xdr:col>
      <xdr:colOff>38100</xdr:colOff>
      <xdr:row>37</xdr:row>
      <xdr:rowOff>18923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42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3700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2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122743</xdr:rowOff>
    </xdr:from>
    <xdr:to>
      <xdr:col>15</xdr:col>
      <xdr:colOff>101600</xdr:colOff>
      <xdr:row>37</xdr:row>
      <xdr:rowOff>52893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75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37670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6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12,906
12,525
46.25
7,522,853
6,928,337
493,183
4,049,795
5,166,296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163487</xdr:rowOff>
    </xdr:from>
    <xdr:to>
      <xdr:col>24</xdr:col>
      <xdr:colOff>63500</xdr:colOff>
      <xdr:row>38</xdr:row>
      <xdr:rowOff>50165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07137"/>
          <a:ext cx="838200" cy="5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79316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8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50165</xdr:rowOff>
    </xdr:from>
    <xdr:to>
      <xdr:col>19</xdr:col>
      <xdr:colOff>177800</xdr:colOff>
      <xdr:row>38</xdr:row>
      <xdr:rowOff>53581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65265"/>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63568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9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53581</xdr:rowOff>
    </xdr:from>
    <xdr:to>
      <xdr:col>15</xdr:col>
      <xdr:colOff>50800</xdr:colOff>
      <xdr:row>38</xdr:row>
      <xdr:rowOff>95110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68681"/>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85437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95110</xdr:rowOff>
    </xdr:from>
    <xdr:to>
      <xdr:col>10</xdr:col>
      <xdr:colOff>114300</xdr:colOff>
      <xdr:row>39</xdr:row>
      <xdr:rowOff>7442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10210"/>
          <a:ext cx="889000" cy="8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130827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85602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112687</xdr:rowOff>
    </xdr:from>
    <xdr:to>
      <xdr:col>24</xdr:col>
      <xdr:colOff>114300</xdr:colOff>
      <xdr:row>38</xdr:row>
      <xdr:rowOff>42837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5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91114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3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170815</xdr:rowOff>
    </xdr:from>
    <xdr:to>
      <xdr:col>20</xdr:col>
      <xdr:colOff>38100</xdr:colOff>
      <xdr:row>38</xdr:row>
      <xdr:rowOff>100965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92092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0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2781</xdr:rowOff>
    </xdr:from>
    <xdr:to>
      <xdr:col>15</xdr:col>
      <xdr:colOff>101600</xdr:colOff>
      <xdr:row>38</xdr:row>
      <xdr:rowOff>104381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1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95508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44310</xdr:rowOff>
    </xdr:from>
    <xdr:to>
      <xdr:col>10</xdr:col>
      <xdr:colOff>165100</xdr:colOff>
      <xdr:row>38</xdr:row>
      <xdr:rowOff>145910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137037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5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128092</xdr:rowOff>
    </xdr:from>
    <xdr:to>
      <xdr:col>6</xdr:col>
      <xdr:colOff>38100</xdr:colOff>
      <xdr:row>39</xdr:row>
      <xdr:rowOff>58242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49369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109757</xdr:rowOff>
    </xdr:from>
    <xdr:to>
      <xdr:col>24</xdr:col>
      <xdr:colOff>63500</xdr:colOff>
      <xdr:row>57</xdr:row>
      <xdr:rowOff>136061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82407"/>
          <a:ext cx="838200" cy="2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115286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4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109757</xdr:rowOff>
    </xdr:from>
    <xdr:to>
      <xdr:col>19</xdr:col>
      <xdr:colOff>177800</xdr:colOff>
      <xdr:row>57</xdr:row>
      <xdr:rowOff>129463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82407"/>
          <a:ext cx="8890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55389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129463</xdr:rowOff>
    </xdr:from>
    <xdr:to>
      <xdr:col>15</xdr:col>
      <xdr:colOff>50800</xdr:colOff>
      <xdr:row>57</xdr:row>
      <xdr:rowOff>136572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02113"/>
          <a:ext cx="8890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81217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136572</xdr:rowOff>
    </xdr:from>
    <xdr:to>
      <xdr:col>10</xdr:col>
      <xdr:colOff>114300</xdr:colOff>
      <xdr:row>58</xdr:row>
      <xdr:rowOff>40294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09222"/>
          <a:ext cx="889000" cy="7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110223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82010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85261</xdr:rowOff>
    </xdr:from>
    <xdr:to>
      <xdr:col>24</xdr:col>
      <xdr:colOff>114300</xdr:colOff>
      <xdr:row>58</xdr:row>
      <xdr:rowOff>15411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188</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58957</xdr:rowOff>
    </xdr:from>
    <xdr:to>
      <xdr:col>20</xdr:col>
      <xdr:colOff>38100</xdr:colOff>
      <xdr:row>57</xdr:row>
      <xdr:rowOff>160557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3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151684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2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78663</xdr:rowOff>
    </xdr:from>
    <xdr:to>
      <xdr:col>15</xdr:col>
      <xdr:colOff>101600</xdr:colOff>
      <xdr:row>58</xdr:row>
      <xdr:rowOff>8813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5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171390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85772</xdr:rowOff>
    </xdr:from>
    <xdr:to>
      <xdr:col>10</xdr:col>
      <xdr:colOff>165100</xdr:colOff>
      <xdr:row>58</xdr:row>
      <xdr:rowOff>15922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5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7049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5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160944</xdr:rowOff>
    </xdr:from>
    <xdr:to>
      <xdr:col>6</xdr:col>
      <xdr:colOff>38100</xdr:colOff>
      <xdr:row>58</xdr:row>
      <xdr:rowOff>91094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3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82221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2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369</xdr:rowOff>
    </xdr:from>
    <xdr:to>
      <xdr:col>24</xdr:col>
      <xdr:colOff>63500</xdr:colOff>
      <xdr:row>79</xdr:row>
      <xdr:rowOff>9740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44919"/>
          <a:ext cx="838200" cy="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4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369</xdr:rowOff>
    </xdr:from>
    <xdr:to>
      <xdr:col>19</xdr:col>
      <xdr:colOff>177800</xdr:colOff>
      <xdr:row>79</xdr:row>
      <xdr:rowOff>19838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44919"/>
          <a:ext cx="8890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7759</xdr:rowOff>
    </xdr:from>
    <xdr:to>
      <xdr:col>15</xdr:col>
      <xdr:colOff>50800</xdr:colOff>
      <xdr:row>79</xdr:row>
      <xdr:rowOff>19838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52309"/>
          <a:ext cx="889000" cy="1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7759</xdr:rowOff>
    </xdr:from>
    <xdr:to>
      <xdr:col>10</xdr:col>
      <xdr:colOff>114300</xdr:colOff>
      <xdr:row>79</xdr:row>
      <xdr:rowOff>8674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5230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82211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49407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130390</xdr:rowOff>
    </xdr:from>
    <xdr:to>
      <xdr:col>24</xdr:col>
      <xdr:colOff>114300</xdr:colOff>
      <xdr:row>79</xdr:row>
      <xdr:rowOff>60540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0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45317</xdr:rowOff>
    </xdr:from>
    <xdr:ext cx="378565"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1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121019</xdr:rowOff>
    </xdr:from>
    <xdr:to>
      <xdr:col>20</xdr:col>
      <xdr:colOff>38100</xdr:colOff>
      <xdr:row>79</xdr:row>
      <xdr:rowOff>51169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9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42296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8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140488</xdr:rowOff>
    </xdr:from>
    <xdr:to>
      <xdr:col>15</xdr:col>
      <xdr:colOff>101600</xdr:colOff>
      <xdr:row>79</xdr:row>
      <xdr:rowOff>70638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1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61765</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719017" y="13606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128409</xdr:rowOff>
    </xdr:from>
    <xdr:to>
      <xdr:col>10</xdr:col>
      <xdr:colOff>165100</xdr:colOff>
      <xdr:row>79</xdr:row>
      <xdr:rowOff>58559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0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49686</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830017" y="1359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129324</xdr:rowOff>
    </xdr:from>
    <xdr:to>
      <xdr:col>6</xdr:col>
      <xdr:colOff>38100</xdr:colOff>
      <xdr:row>79</xdr:row>
      <xdr:rowOff>59474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0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50601</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941017" y="13595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72932</xdr:rowOff>
    </xdr:from>
    <xdr:to>
      <xdr:col>24</xdr:col>
      <xdr:colOff>63500</xdr:colOff>
      <xdr:row>97</xdr:row>
      <xdr:rowOff>44079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32132"/>
          <a:ext cx="838200" cy="14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48488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64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71072</xdr:rowOff>
    </xdr:from>
    <xdr:to>
      <xdr:col>19</xdr:col>
      <xdr:colOff>177800</xdr:colOff>
      <xdr:row>97</xdr:row>
      <xdr:rowOff>44079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30272"/>
          <a:ext cx="889000" cy="14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116485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23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71072</xdr:rowOff>
    </xdr:from>
    <xdr:to>
      <xdr:col>15</xdr:col>
      <xdr:colOff>50800</xdr:colOff>
      <xdr:row>98</xdr:row>
      <xdr:rowOff>77358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30272"/>
          <a:ext cx="889000" cy="34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75594</xdr:rowOff>
    </xdr:from>
    <xdr:to>
      <xdr:col>10</xdr:col>
      <xdr:colOff>114300</xdr:colOff>
      <xdr:row>98</xdr:row>
      <xdr:rowOff>77358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877694"/>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102590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144668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22132</xdr:rowOff>
    </xdr:from>
    <xdr:to>
      <xdr:col>24</xdr:col>
      <xdr:colOff>114300</xdr:colOff>
      <xdr:row>96</xdr:row>
      <xdr:rowOff>123732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8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559</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5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164729</xdr:rowOff>
    </xdr:from>
    <xdr:to>
      <xdr:col>20</xdr:col>
      <xdr:colOff>38100</xdr:colOff>
      <xdr:row>97</xdr:row>
      <xdr:rowOff>94879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2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86006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1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20272</xdr:rowOff>
    </xdr:from>
    <xdr:to>
      <xdr:col>15</xdr:col>
      <xdr:colOff>101600</xdr:colOff>
      <xdr:row>96</xdr:row>
      <xdr:rowOff>121872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7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112999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57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26558</xdr:rowOff>
    </xdr:from>
    <xdr:to>
      <xdr:col>10</xdr:col>
      <xdr:colOff>165100</xdr:colOff>
      <xdr:row>98</xdr:row>
      <xdr:rowOff>128158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2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119285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2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24794</xdr:rowOff>
    </xdr:from>
    <xdr:to>
      <xdr:col>6</xdr:col>
      <xdr:colOff>38100</xdr:colOff>
      <xdr:row>98</xdr:row>
      <xdr:rowOff>126394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2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117521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1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132465</xdr:rowOff>
    </xdr:from>
    <xdr:to>
      <xdr:col>55</xdr:col>
      <xdr:colOff>0</xdr:colOff>
      <xdr:row>36</xdr:row>
      <xdr:rowOff>156392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04665"/>
          <a:ext cx="8382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142196</xdr:rowOff>
    </xdr:from>
    <xdr:to>
      <xdr:col>50</xdr:col>
      <xdr:colOff>114300</xdr:colOff>
      <xdr:row>36</xdr:row>
      <xdr:rowOff>156392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314396"/>
          <a:ext cx="8890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853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0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74382</xdr:rowOff>
    </xdr:from>
    <xdr:to>
      <xdr:col>45</xdr:col>
      <xdr:colOff>177800</xdr:colOff>
      <xdr:row>36</xdr:row>
      <xdr:rowOff>142196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03682"/>
          <a:ext cx="889000" cy="4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12676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5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74382</xdr:rowOff>
    </xdr:from>
    <xdr:to>
      <xdr:col>41</xdr:col>
      <xdr:colOff>50800</xdr:colOff>
      <xdr:row>37</xdr:row>
      <xdr:rowOff>70789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03682"/>
          <a:ext cx="889000" cy="5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97657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81665</xdr:rowOff>
    </xdr:from>
    <xdr:to>
      <xdr:col>55</xdr:col>
      <xdr:colOff>50800</xdr:colOff>
      <xdr:row>37</xdr:row>
      <xdr:rowOff>11815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5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60092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3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105592</xdr:rowOff>
    </xdr:from>
    <xdr:to>
      <xdr:col>50</xdr:col>
      <xdr:colOff>165100</xdr:colOff>
      <xdr:row>37</xdr:row>
      <xdr:rowOff>35742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26869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37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91396</xdr:rowOff>
    </xdr:from>
    <xdr:to>
      <xdr:col>46</xdr:col>
      <xdr:colOff>38100</xdr:colOff>
      <xdr:row>37</xdr:row>
      <xdr:rowOff>21546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38073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3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23582</xdr:rowOff>
    </xdr:from>
    <xdr:to>
      <xdr:col>41</xdr:col>
      <xdr:colOff>101600</xdr:colOff>
      <xdr:row>34</xdr:row>
      <xdr:rowOff>125182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5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116309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94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19989</xdr:rowOff>
    </xdr:from>
    <xdr:to>
      <xdr:col>36</xdr:col>
      <xdr:colOff>165100</xdr:colOff>
      <xdr:row>37</xdr:row>
      <xdr:rowOff>121589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6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112716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5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61934</xdr:rowOff>
    </xdr:from>
    <xdr:to>
      <xdr:col>55</xdr:col>
      <xdr:colOff>0</xdr:colOff>
      <xdr:row>58</xdr:row>
      <xdr:rowOff>44816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34584"/>
          <a:ext cx="838200" cy="15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156826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6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37272</xdr:rowOff>
    </xdr:from>
    <xdr:to>
      <xdr:col>50</xdr:col>
      <xdr:colOff>114300</xdr:colOff>
      <xdr:row>58</xdr:row>
      <xdr:rowOff>44816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81372"/>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92701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30692</xdr:rowOff>
    </xdr:from>
    <xdr:to>
      <xdr:col>45</xdr:col>
      <xdr:colOff>177800</xdr:colOff>
      <xdr:row>58</xdr:row>
      <xdr:rowOff>37272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03342"/>
          <a:ext cx="889000" cy="17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127279</xdr:rowOff>
    </xdr:from>
    <xdr:to>
      <xdr:col>41</xdr:col>
      <xdr:colOff>50800</xdr:colOff>
      <xdr:row>57</xdr:row>
      <xdr:rowOff>30692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728479"/>
          <a:ext cx="889000" cy="7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93504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73072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11134</xdr:rowOff>
    </xdr:from>
    <xdr:to>
      <xdr:col>55</xdr:col>
      <xdr:colOff>50800</xdr:colOff>
      <xdr:row>57</xdr:row>
      <xdr:rowOff>112734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8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161011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6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165466</xdr:rowOff>
    </xdr:from>
    <xdr:to>
      <xdr:col>50</xdr:col>
      <xdr:colOff>165100</xdr:colOff>
      <xdr:row>58</xdr:row>
      <xdr:rowOff>95616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3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86743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3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157922</xdr:rowOff>
    </xdr:from>
    <xdr:to>
      <xdr:col>46</xdr:col>
      <xdr:colOff>38100</xdr:colOff>
      <xdr:row>58</xdr:row>
      <xdr:rowOff>88072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3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79199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151342</xdr:rowOff>
    </xdr:from>
    <xdr:to>
      <xdr:col>41</xdr:col>
      <xdr:colOff>101600</xdr:colOff>
      <xdr:row>57</xdr:row>
      <xdr:rowOff>81492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5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72619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76479</xdr:rowOff>
    </xdr:from>
    <xdr:to>
      <xdr:col>36</xdr:col>
      <xdr:colOff>165100</xdr:colOff>
      <xdr:row>57</xdr:row>
      <xdr:rowOff>6629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23156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45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57387</xdr:rowOff>
    </xdr:from>
    <xdr:to>
      <xdr:col>55</xdr:col>
      <xdr:colOff>0</xdr:colOff>
      <xdr:row>77</xdr:row>
      <xdr:rowOff>78178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259037"/>
          <a:ext cx="8382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166424</xdr:rowOff>
    </xdr:from>
    <xdr:to>
      <xdr:col>50</xdr:col>
      <xdr:colOff>114300</xdr:colOff>
      <xdr:row>77</xdr:row>
      <xdr:rowOff>78178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196624"/>
          <a:ext cx="889000" cy="8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58610</xdr:rowOff>
    </xdr:from>
    <xdr:to>
      <xdr:col>45</xdr:col>
      <xdr:colOff>177800</xdr:colOff>
      <xdr:row>76</xdr:row>
      <xdr:rowOff>166424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2917360"/>
          <a:ext cx="889000" cy="27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100680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30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58610</xdr:rowOff>
    </xdr:from>
    <xdr:to>
      <xdr:col>41</xdr:col>
      <xdr:colOff>50800</xdr:colOff>
      <xdr:row>75</xdr:row>
      <xdr:rowOff>95203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2917360"/>
          <a:ext cx="889000" cy="3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65642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61075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6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6587</xdr:rowOff>
    </xdr:from>
    <xdr:to>
      <xdr:col>55</xdr:col>
      <xdr:colOff>50800</xdr:colOff>
      <xdr:row>77</xdr:row>
      <xdr:rowOff>108187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0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156464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8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27378</xdr:rowOff>
    </xdr:from>
    <xdr:to>
      <xdr:col>50</xdr:col>
      <xdr:colOff>165100</xdr:colOff>
      <xdr:row>77</xdr:row>
      <xdr:rowOff>128978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120105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32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115624</xdr:rowOff>
    </xdr:from>
    <xdr:to>
      <xdr:col>46</xdr:col>
      <xdr:colOff>38100</xdr:colOff>
      <xdr:row>77</xdr:row>
      <xdr:rowOff>45774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14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62300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9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7810</xdr:rowOff>
    </xdr:from>
    <xdr:to>
      <xdr:col>41</xdr:col>
      <xdr:colOff>101600</xdr:colOff>
      <xdr:row>75</xdr:row>
      <xdr:rowOff>109410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8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125937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64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44403</xdr:rowOff>
    </xdr:from>
    <xdr:to>
      <xdr:col>36</xdr:col>
      <xdr:colOff>165100</xdr:colOff>
      <xdr:row>75</xdr:row>
      <xdr:rowOff>146003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90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162530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67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55226</xdr:rowOff>
    </xdr:from>
    <xdr:to>
      <xdr:col>54</xdr:col>
      <xdr:colOff>189865</xdr:colOff>
      <xdr:row>97</xdr:row>
      <xdr:rowOff>132722</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57176"/>
          <a:ext cx="1270" cy="1106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136549</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7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132722</xdr:rowOff>
    </xdr:from>
    <xdr:to>
      <xdr:col>55</xdr:col>
      <xdr:colOff>88900</xdr:colOff>
      <xdr:row>97</xdr:row>
      <xdr:rowOff>132722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76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1903</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3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55226</xdr:rowOff>
    </xdr:from>
    <xdr:to>
      <xdr:col>55</xdr:col>
      <xdr:colOff>88900</xdr:colOff>
      <xdr:row>91</xdr:row>
      <xdr:rowOff>55226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57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41734</xdr:rowOff>
    </xdr:from>
    <xdr:to>
      <xdr:col>55</xdr:col>
      <xdr:colOff>0</xdr:colOff>
      <xdr:row>97</xdr:row>
      <xdr:rowOff>84510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500934"/>
          <a:ext cx="838200" cy="21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1415</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28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149988</xdr:rowOff>
    </xdr:from>
    <xdr:to>
      <xdr:col>55</xdr:col>
      <xdr:colOff>50800</xdr:colOff>
      <xdr:row>96</xdr:row>
      <xdr:rowOff>80138</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4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84510</xdr:rowOff>
    </xdr:from>
    <xdr:to>
      <xdr:col>50</xdr:col>
      <xdr:colOff>114300</xdr:colOff>
      <xdr:row>97</xdr:row>
      <xdr:rowOff>156166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15160"/>
          <a:ext cx="889000" cy="7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9993</xdr:rowOff>
    </xdr:from>
    <xdr:to>
      <xdr:col>50</xdr:col>
      <xdr:colOff>165100</xdr:colOff>
      <xdr:row>96</xdr:row>
      <xdr:rowOff>111593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46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128120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24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156166</xdr:rowOff>
    </xdr:from>
    <xdr:to>
      <xdr:col>45</xdr:col>
      <xdr:colOff>177800</xdr:colOff>
      <xdr:row>98</xdr:row>
      <xdr:rowOff>7313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786816"/>
          <a:ext cx="889000" cy="2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41391</xdr:rowOff>
    </xdr:from>
    <xdr:to>
      <xdr:col>46</xdr:col>
      <xdr:colOff>38100</xdr:colOff>
      <xdr:row>96</xdr:row>
      <xdr:rowOff>142991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50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159518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27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18707</xdr:rowOff>
    </xdr:from>
    <xdr:to>
      <xdr:col>41</xdr:col>
      <xdr:colOff>50800</xdr:colOff>
      <xdr:row>98</xdr:row>
      <xdr:rowOff>7313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649357"/>
          <a:ext cx="889000" cy="16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11861</xdr:rowOff>
    </xdr:from>
    <xdr:to>
      <xdr:col>41</xdr:col>
      <xdr:colOff>101600</xdr:colOff>
      <xdr:row>96</xdr:row>
      <xdr:rowOff>113461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129988</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2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23213</xdr:rowOff>
    </xdr:from>
    <xdr:to>
      <xdr:col>36</xdr:col>
      <xdr:colOff>165100</xdr:colOff>
      <xdr:row>96</xdr:row>
      <xdr:rowOff>124813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141340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162384</xdr:rowOff>
    </xdr:from>
    <xdr:to>
      <xdr:col>55</xdr:col>
      <xdr:colOff>50800</xdr:colOff>
      <xdr:row>96</xdr:row>
      <xdr:rowOff>92534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45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140811</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42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33710</xdr:rowOff>
    </xdr:from>
    <xdr:to>
      <xdr:col>50</xdr:col>
      <xdr:colOff>165100</xdr:colOff>
      <xdr:row>97</xdr:row>
      <xdr:rowOff>135310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6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126437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75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105366</xdr:rowOff>
    </xdr:from>
    <xdr:to>
      <xdr:col>46</xdr:col>
      <xdr:colOff>38100</xdr:colOff>
      <xdr:row>98</xdr:row>
      <xdr:rowOff>35516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3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26643</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15428" y="1682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127963</xdr:rowOff>
    </xdr:from>
    <xdr:to>
      <xdr:col>41</xdr:col>
      <xdr:colOff>101600</xdr:colOff>
      <xdr:row>98</xdr:row>
      <xdr:rowOff>58113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5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49240</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26428" y="1685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139357</xdr:rowOff>
    </xdr:from>
    <xdr:to>
      <xdr:col>36</xdr:col>
      <xdr:colOff>165100</xdr:colOff>
      <xdr:row>97</xdr:row>
      <xdr:rowOff>69507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5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60634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6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139695</xdr:rowOff>
    </xdr:from>
    <xdr:to>
      <xdr:col>85</xdr:col>
      <xdr:colOff>127000</xdr:colOff>
      <xdr:row>38</xdr:row>
      <xdr:rowOff>139695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139060</xdr:rowOff>
    </xdr:from>
    <xdr:to>
      <xdr:col>81</xdr:col>
      <xdr:colOff>50800</xdr:colOff>
      <xdr:row>38</xdr:row>
      <xdr:rowOff>139695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160"/>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137523</xdr:rowOff>
    </xdr:from>
    <xdr:to>
      <xdr:col>76</xdr:col>
      <xdr:colOff>114300</xdr:colOff>
      <xdr:row>38</xdr:row>
      <xdr:rowOff>139060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2623"/>
          <a:ext cx="8890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126496</xdr:rowOff>
    </xdr:from>
    <xdr:to>
      <xdr:col>71</xdr:col>
      <xdr:colOff>177800</xdr:colOff>
      <xdr:row>38</xdr:row>
      <xdr:rowOff>137523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41596"/>
          <a:ext cx="889000" cy="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135457</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88895</xdr:rowOff>
    </xdr:from>
    <xdr:to>
      <xdr:col>85</xdr:col>
      <xdr:colOff>177800</xdr:colOff>
      <xdr:row>39</xdr:row>
      <xdr:rowOff>19045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50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88895</xdr:rowOff>
    </xdr:from>
    <xdr:to>
      <xdr:col>81</xdr:col>
      <xdr:colOff>101600</xdr:colOff>
      <xdr:row>39</xdr:row>
      <xdr:rowOff>19045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10172</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88260</xdr:rowOff>
    </xdr:from>
    <xdr:to>
      <xdr:col>76</xdr:col>
      <xdr:colOff>165100</xdr:colOff>
      <xdr:row>39</xdr:row>
      <xdr:rowOff>18410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9537</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3017" y="669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86723</xdr:rowOff>
    </xdr:from>
    <xdr:to>
      <xdr:col>72</xdr:col>
      <xdr:colOff>38100</xdr:colOff>
      <xdr:row>39</xdr:row>
      <xdr:rowOff>16873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8000</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694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75696</xdr:rowOff>
    </xdr:from>
    <xdr:to>
      <xdr:col>67</xdr:col>
      <xdr:colOff>101600</xdr:colOff>
      <xdr:row>39</xdr:row>
      <xdr:rowOff>5846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9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168423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8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155684</xdr:rowOff>
    </xdr:from>
    <xdr:to>
      <xdr:col>85</xdr:col>
      <xdr:colOff>127000</xdr:colOff>
      <xdr:row>77</xdr:row>
      <xdr:rowOff>164192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357334"/>
          <a:ext cx="8382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147319</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0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164192</xdr:rowOff>
    </xdr:from>
    <xdr:to>
      <xdr:col>81</xdr:col>
      <xdr:colOff>50800</xdr:colOff>
      <xdr:row>78</xdr:row>
      <xdr:rowOff>547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365842"/>
          <a:ext cx="8890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547</xdr:rowOff>
    </xdr:from>
    <xdr:to>
      <xdr:col>76</xdr:col>
      <xdr:colOff>114300</xdr:colOff>
      <xdr:row>78</xdr:row>
      <xdr:rowOff>1155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373647"/>
          <a:ext cx="8890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166684</xdr:rowOff>
    </xdr:from>
    <xdr:to>
      <xdr:col>71</xdr:col>
      <xdr:colOff>177800</xdr:colOff>
      <xdr:row>78</xdr:row>
      <xdr:rowOff>1155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368334"/>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110731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104884</xdr:rowOff>
    </xdr:from>
    <xdr:to>
      <xdr:col>85</xdr:col>
      <xdr:colOff>177800</xdr:colOff>
      <xdr:row>78</xdr:row>
      <xdr:rowOff>35034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30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19811</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22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113392</xdr:rowOff>
    </xdr:from>
    <xdr:to>
      <xdr:col>81</xdr:col>
      <xdr:colOff>101600</xdr:colOff>
      <xdr:row>78</xdr:row>
      <xdr:rowOff>43542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3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34669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40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121197</xdr:rowOff>
    </xdr:from>
    <xdr:to>
      <xdr:col>76</xdr:col>
      <xdr:colOff>165100</xdr:colOff>
      <xdr:row>78</xdr:row>
      <xdr:rowOff>51347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3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42474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41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121805</xdr:rowOff>
    </xdr:from>
    <xdr:to>
      <xdr:col>72</xdr:col>
      <xdr:colOff>38100</xdr:colOff>
      <xdr:row>78</xdr:row>
      <xdr:rowOff>51955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32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43082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41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115884</xdr:rowOff>
    </xdr:from>
    <xdr:to>
      <xdr:col>67</xdr:col>
      <xdr:colOff>101600</xdr:colOff>
      <xdr:row>78</xdr:row>
      <xdr:rowOff>46034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31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37161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41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132719</xdr:rowOff>
    </xdr:from>
    <xdr:to>
      <xdr:col>85</xdr:col>
      <xdr:colOff>127000</xdr:colOff>
      <xdr:row>97</xdr:row>
      <xdr:rowOff>166858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763369"/>
          <a:ext cx="838200" cy="3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81583</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540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132719</xdr:rowOff>
    </xdr:from>
    <xdr:to>
      <xdr:col>81</xdr:col>
      <xdr:colOff>50800</xdr:colOff>
      <xdr:row>98</xdr:row>
      <xdr:rowOff>137002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763369"/>
          <a:ext cx="889000" cy="17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157988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4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52842</xdr:rowOff>
    </xdr:from>
    <xdr:to>
      <xdr:col>76</xdr:col>
      <xdr:colOff>114300</xdr:colOff>
      <xdr:row>98</xdr:row>
      <xdr:rowOff>137002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854942"/>
          <a:ext cx="889000" cy="8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148469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52842</xdr:rowOff>
    </xdr:from>
    <xdr:to>
      <xdr:col>71</xdr:col>
      <xdr:colOff>177800</xdr:colOff>
      <xdr:row>98</xdr:row>
      <xdr:rowOff>137158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854942"/>
          <a:ext cx="889000" cy="8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60695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81979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116058</xdr:rowOff>
    </xdr:from>
    <xdr:to>
      <xdr:col>85</xdr:col>
      <xdr:colOff>177800</xdr:colOff>
      <xdr:row>98</xdr:row>
      <xdr:rowOff>46208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74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94485</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2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81919</xdr:rowOff>
    </xdr:from>
    <xdr:to>
      <xdr:col>81</xdr:col>
      <xdr:colOff>101600</xdr:colOff>
      <xdr:row>98</xdr:row>
      <xdr:rowOff>12069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3196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80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86202</xdr:rowOff>
    </xdr:from>
    <xdr:to>
      <xdr:col>76</xdr:col>
      <xdr:colOff>165100</xdr:colOff>
      <xdr:row>99</xdr:row>
      <xdr:rowOff>16352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8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7479</xdr:rowOff>
    </xdr:from>
    <xdr:ext cx="378565"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3017" y="16981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2042</xdr:rowOff>
    </xdr:from>
    <xdr:to>
      <xdr:col>72</xdr:col>
      <xdr:colOff>38100</xdr:colOff>
      <xdr:row>98</xdr:row>
      <xdr:rowOff>103642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94769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8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86358</xdr:rowOff>
    </xdr:from>
    <xdr:to>
      <xdr:col>67</xdr:col>
      <xdr:colOff>101600</xdr:colOff>
      <xdr:row>99</xdr:row>
      <xdr:rowOff>16508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8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7635</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5017" y="16981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168884</xdr:rowOff>
    </xdr:from>
    <xdr:to>
      <xdr:col>116</xdr:col>
      <xdr:colOff>63500</xdr:colOff>
      <xdr:row>38</xdr:row>
      <xdr:rowOff>70739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512534"/>
          <a:ext cx="838200" cy="7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124439</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68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70739</xdr:rowOff>
    </xdr:from>
    <xdr:to>
      <xdr:col>111</xdr:col>
      <xdr:colOff>177800</xdr:colOff>
      <xdr:row>38</xdr:row>
      <xdr:rowOff>101905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585839"/>
          <a:ext cx="8890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101905</xdr:rowOff>
    </xdr:from>
    <xdr:to>
      <xdr:col>107</xdr:col>
      <xdr:colOff>50800</xdr:colOff>
      <xdr:row>38</xdr:row>
      <xdr:rowOff>132080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617005"/>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132080</xdr:rowOff>
    </xdr:from>
    <xdr:to>
      <xdr:col>102</xdr:col>
      <xdr:colOff>114300</xdr:colOff>
      <xdr:row>38</xdr:row>
      <xdr:rowOff>133299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647180"/>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118085</xdr:rowOff>
    </xdr:from>
    <xdr:to>
      <xdr:col>116</xdr:col>
      <xdr:colOff>114300</xdr:colOff>
      <xdr:row>38</xdr:row>
      <xdr:rowOff>48234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4617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140962</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31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19939</xdr:rowOff>
    </xdr:from>
    <xdr:to>
      <xdr:col>112</xdr:col>
      <xdr:colOff>38100</xdr:colOff>
      <xdr:row>38</xdr:row>
      <xdr:rowOff>121539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112666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62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51105</xdr:rowOff>
    </xdr:from>
    <xdr:to>
      <xdr:col>107</xdr:col>
      <xdr:colOff>101600</xdr:colOff>
      <xdr:row>38</xdr:row>
      <xdr:rowOff>152705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143832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6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81280</xdr:rowOff>
    </xdr:from>
    <xdr:to>
      <xdr:col>102</xdr:col>
      <xdr:colOff>165100</xdr:colOff>
      <xdr:row>39</xdr:row>
      <xdr:rowOff>11430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2557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82499</xdr:rowOff>
    </xdr:from>
    <xdr:to>
      <xdr:col>98</xdr:col>
      <xdr:colOff>38100</xdr:colOff>
      <xdr:row>39</xdr:row>
      <xdr:rowOff>12649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3776</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69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165074</xdr:rowOff>
    </xdr:from>
    <xdr:to>
      <xdr:col>116</xdr:col>
      <xdr:colOff>63500</xdr:colOff>
      <xdr:row>58</xdr:row>
      <xdr:rowOff>167263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09174"/>
          <a:ext cx="8382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162887</xdr:rowOff>
    </xdr:from>
    <xdr:to>
      <xdr:col>111</xdr:col>
      <xdr:colOff>177800</xdr:colOff>
      <xdr:row>58</xdr:row>
      <xdr:rowOff>165074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06987"/>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162887</xdr:rowOff>
    </xdr:from>
    <xdr:to>
      <xdr:col>107</xdr:col>
      <xdr:colOff>50800</xdr:colOff>
      <xdr:row>59</xdr:row>
      <xdr:rowOff>15048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06987"/>
          <a:ext cx="8890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15048</xdr:rowOff>
    </xdr:from>
    <xdr:to>
      <xdr:col>102</xdr:col>
      <xdr:colOff>114300</xdr:colOff>
      <xdr:row>59</xdr:row>
      <xdr:rowOff>16289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30598"/>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116463</xdr:rowOff>
    </xdr:from>
    <xdr:to>
      <xdr:col>116</xdr:col>
      <xdr:colOff>114300</xdr:colOff>
      <xdr:row>59</xdr:row>
      <xdr:rowOff>46613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6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31390</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114274</xdr:rowOff>
    </xdr:from>
    <xdr:to>
      <xdr:col>112</xdr:col>
      <xdr:colOff>38100</xdr:colOff>
      <xdr:row>59</xdr:row>
      <xdr:rowOff>44424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5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35551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5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112087</xdr:rowOff>
    </xdr:from>
    <xdr:to>
      <xdr:col>107</xdr:col>
      <xdr:colOff>101600</xdr:colOff>
      <xdr:row>59</xdr:row>
      <xdr:rowOff>42237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5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33364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4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135698</xdr:rowOff>
    </xdr:from>
    <xdr:to>
      <xdr:col>102</xdr:col>
      <xdr:colOff>165100</xdr:colOff>
      <xdr:row>59</xdr:row>
      <xdr:rowOff>65848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7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56975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7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136939</xdr:rowOff>
    </xdr:from>
    <xdr:to>
      <xdr:col>98</xdr:col>
      <xdr:colOff>38100</xdr:colOff>
      <xdr:row>59</xdr:row>
      <xdr:rowOff>67089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58216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80003</xdr:rowOff>
    </xdr:from>
    <xdr:to>
      <xdr:col>116</xdr:col>
      <xdr:colOff>63500</xdr:colOff>
      <xdr:row>78</xdr:row>
      <xdr:rowOff>97388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453103"/>
          <a:ext cx="838200" cy="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97388</xdr:rowOff>
    </xdr:from>
    <xdr:to>
      <xdr:col>111</xdr:col>
      <xdr:colOff>177800</xdr:colOff>
      <xdr:row>78</xdr:row>
      <xdr:rowOff>120693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470488"/>
          <a:ext cx="889000" cy="2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157236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0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120693</xdr:rowOff>
    </xdr:from>
    <xdr:to>
      <xdr:col>107</xdr:col>
      <xdr:colOff>50800</xdr:colOff>
      <xdr:row>78</xdr:row>
      <xdr:rowOff>129783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493793"/>
          <a:ext cx="889000" cy="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8287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129783</xdr:rowOff>
    </xdr:from>
    <xdr:to>
      <xdr:col>102</xdr:col>
      <xdr:colOff>114300</xdr:colOff>
      <xdr:row>78</xdr:row>
      <xdr:rowOff>153068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502883"/>
          <a:ext cx="889000" cy="2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11335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29203</xdr:rowOff>
    </xdr:from>
    <xdr:to>
      <xdr:col>116</xdr:col>
      <xdr:colOff>114300</xdr:colOff>
      <xdr:row>78</xdr:row>
      <xdr:rowOff>130803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40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7630</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38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46588</xdr:rowOff>
    </xdr:from>
    <xdr:to>
      <xdr:col>112</xdr:col>
      <xdr:colOff>38100</xdr:colOff>
      <xdr:row>78</xdr:row>
      <xdr:rowOff>148188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41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139315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51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69893</xdr:rowOff>
    </xdr:from>
    <xdr:to>
      <xdr:col>107</xdr:col>
      <xdr:colOff>101600</xdr:colOff>
      <xdr:row>79</xdr:row>
      <xdr:rowOff>43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44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162620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53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78983</xdr:rowOff>
    </xdr:from>
    <xdr:to>
      <xdr:col>102</xdr:col>
      <xdr:colOff>165100</xdr:colOff>
      <xdr:row>79</xdr:row>
      <xdr:rowOff>9133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4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260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5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102268</xdr:rowOff>
    </xdr:from>
    <xdr:to>
      <xdr:col>98</xdr:col>
      <xdr:colOff>38100</xdr:colOff>
      <xdr:row>79</xdr:row>
      <xdr:rowOff>32418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47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23545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56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決算は５３６，８３１円となっている。主な構成項目のうち、住民一人当たりの人件費は７７，６２７円となっており、類似団体平均と比較して３１，４２９円下回っている（類似団体内５０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５５）。</a:t>
          </a:r>
        </a:p>
        <a:p>
          <a:r>
            <a:rPr kumimoji="1" lang="ja-JP" altLang="en-US" sz="1300">
              <a:latin typeface="ＭＳ Ｐゴシック" panose="020B0600070205080204" pitchFamily="50" charset="-128"/>
              <a:ea typeface="ＭＳ Ｐゴシック" panose="020B0600070205080204" pitchFamily="50" charset="-128"/>
            </a:rPr>
            <a:t>住民一人当たりの物件費は６５，９５５円で、類似団体平均と比較して４３，１２４円下回っている（５３位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５５）。これら消費的経費については、歳出抑制が図られており、今後も継続して経費削減に努める。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12,906
12,525
46.25
7,522,853
6,928,337
493,183
4,049,795
5,166,296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105029</xdr:rowOff>
    </xdr:from>
    <xdr:to>
      <xdr:col>24</xdr:col>
      <xdr:colOff>63500</xdr:colOff>
      <xdr:row>37</xdr:row>
      <xdr:rowOff>9208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77229"/>
          <a:ext cx="838200" cy="7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152925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5778</xdr:rowOff>
    </xdr:from>
    <xdr:to>
      <xdr:col>19</xdr:col>
      <xdr:colOff>177800</xdr:colOff>
      <xdr:row>37</xdr:row>
      <xdr:rowOff>9208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49428"/>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110634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5778</xdr:rowOff>
    </xdr:from>
    <xdr:to>
      <xdr:col>15</xdr:col>
      <xdr:colOff>50800</xdr:colOff>
      <xdr:row>37</xdr:row>
      <xdr:rowOff>24257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49428"/>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142257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14541</xdr:rowOff>
    </xdr:from>
    <xdr:to>
      <xdr:col>10</xdr:col>
      <xdr:colOff>114300</xdr:colOff>
      <xdr:row>37</xdr:row>
      <xdr:rowOff>24257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58191"/>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54229</xdr:rowOff>
    </xdr:from>
    <xdr:to>
      <xdr:col>24</xdr:col>
      <xdr:colOff>114300</xdr:colOff>
      <xdr:row>36</xdr:row>
      <xdr:rowOff>155829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32656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129858</xdr:rowOff>
    </xdr:from>
    <xdr:to>
      <xdr:col>20</xdr:col>
      <xdr:colOff>38100</xdr:colOff>
      <xdr:row>37</xdr:row>
      <xdr:rowOff>60008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51135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9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126428</xdr:rowOff>
    </xdr:from>
    <xdr:to>
      <xdr:col>15</xdr:col>
      <xdr:colOff>101600</xdr:colOff>
      <xdr:row>37</xdr:row>
      <xdr:rowOff>56578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47705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9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144907</xdr:rowOff>
    </xdr:from>
    <xdr:to>
      <xdr:col>10</xdr:col>
      <xdr:colOff>165100</xdr:colOff>
      <xdr:row>37</xdr:row>
      <xdr:rowOff>75057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66184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0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135191</xdr:rowOff>
    </xdr:from>
    <xdr:to>
      <xdr:col>6</xdr:col>
      <xdr:colOff>38100</xdr:colOff>
      <xdr:row>37</xdr:row>
      <xdr:rowOff>65341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56468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0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677</xdr:rowOff>
    </xdr:from>
    <xdr:to>
      <xdr:col>24</xdr:col>
      <xdr:colOff>63500</xdr:colOff>
      <xdr:row>57</xdr:row>
      <xdr:rowOff>47403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73327"/>
          <a:ext cx="8382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160721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677</xdr:rowOff>
    </xdr:from>
    <xdr:to>
      <xdr:col>19</xdr:col>
      <xdr:colOff>177800</xdr:colOff>
      <xdr:row>57</xdr:row>
      <xdr:rowOff>168115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73327"/>
          <a:ext cx="889000" cy="16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101661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82424</xdr:rowOff>
    </xdr:from>
    <xdr:to>
      <xdr:col>15</xdr:col>
      <xdr:colOff>50800</xdr:colOff>
      <xdr:row>57</xdr:row>
      <xdr:rowOff>168115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12174"/>
          <a:ext cx="889000" cy="42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111891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82424</xdr:rowOff>
    </xdr:from>
    <xdr:to>
      <xdr:col>10</xdr:col>
      <xdr:colOff>114300</xdr:colOff>
      <xdr:row>58</xdr:row>
      <xdr:rowOff>40659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12174"/>
          <a:ext cx="889000" cy="47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99813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168053</xdr:rowOff>
    </xdr:from>
    <xdr:to>
      <xdr:col>24</xdr:col>
      <xdr:colOff>114300</xdr:colOff>
      <xdr:row>57</xdr:row>
      <xdr:rowOff>98203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82980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8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121327</xdr:rowOff>
    </xdr:from>
    <xdr:to>
      <xdr:col>20</xdr:col>
      <xdr:colOff>38100</xdr:colOff>
      <xdr:row>57</xdr:row>
      <xdr:rowOff>51477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2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42604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815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117315</xdr:rowOff>
    </xdr:from>
    <xdr:to>
      <xdr:col>15</xdr:col>
      <xdr:colOff>101600</xdr:colOff>
      <xdr:row>58</xdr:row>
      <xdr:rowOff>47465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38592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8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31624</xdr:rowOff>
    </xdr:from>
    <xdr:to>
      <xdr:col>10</xdr:col>
      <xdr:colOff>165100</xdr:colOff>
      <xdr:row>55</xdr:row>
      <xdr:rowOff>133224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6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124351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161309</xdr:rowOff>
    </xdr:from>
    <xdr:to>
      <xdr:col>6</xdr:col>
      <xdr:colOff>38100</xdr:colOff>
      <xdr:row>58</xdr:row>
      <xdr:rowOff>91459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3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82586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2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59124</xdr:rowOff>
    </xdr:from>
    <xdr:to>
      <xdr:col>24</xdr:col>
      <xdr:colOff>63500</xdr:colOff>
      <xdr:row>78</xdr:row>
      <xdr:rowOff>164085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32224"/>
          <a:ext cx="838200" cy="10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114248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107717</xdr:rowOff>
    </xdr:from>
    <xdr:to>
      <xdr:col>19</xdr:col>
      <xdr:colOff>177800</xdr:colOff>
      <xdr:row>78</xdr:row>
      <xdr:rowOff>164085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480817"/>
          <a:ext cx="889000" cy="5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6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107717</xdr:rowOff>
    </xdr:from>
    <xdr:to>
      <xdr:col>15</xdr:col>
      <xdr:colOff>50800</xdr:colOff>
      <xdr:row>79</xdr:row>
      <xdr:rowOff>153558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80817"/>
          <a:ext cx="889000" cy="21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56260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126485</xdr:rowOff>
    </xdr:from>
    <xdr:to>
      <xdr:col>10</xdr:col>
      <xdr:colOff>114300</xdr:colOff>
      <xdr:row>79</xdr:row>
      <xdr:rowOff>153558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671035"/>
          <a:ext cx="889000" cy="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5903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3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8324</xdr:rowOff>
    </xdr:from>
    <xdr:to>
      <xdr:col>24</xdr:col>
      <xdr:colOff>114300</xdr:colOff>
      <xdr:row>78</xdr:row>
      <xdr:rowOff>109924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94701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9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113285</xdr:rowOff>
    </xdr:from>
    <xdr:to>
      <xdr:col>20</xdr:col>
      <xdr:colOff>38100</xdr:colOff>
      <xdr:row>79</xdr:row>
      <xdr:rowOff>43435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34562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7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56917</xdr:rowOff>
    </xdr:from>
    <xdr:to>
      <xdr:col>15</xdr:col>
      <xdr:colOff>101600</xdr:colOff>
      <xdr:row>78</xdr:row>
      <xdr:rowOff>158517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3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149644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2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102758</xdr:rowOff>
    </xdr:from>
    <xdr:to>
      <xdr:col>10</xdr:col>
      <xdr:colOff>165100</xdr:colOff>
      <xdr:row>80</xdr:row>
      <xdr:rowOff>32908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6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24035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740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75685</xdr:rowOff>
    </xdr:from>
    <xdr:to>
      <xdr:col>6</xdr:col>
      <xdr:colOff>38100</xdr:colOff>
      <xdr:row>80</xdr:row>
      <xdr:rowOff>5835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6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168412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71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65776</xdr:rowOff>
    </xdr:from>
    <xdr:to>
      <xdr:col>24</xdr:col>
      <xdr:colOff>63500</xdr:colOff>
      <xdr:row>97</xdr:row>
      <xdr:rowOff>3400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524976"/>
          <a:ext cx="838200" cy="10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10014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3400</xdr:rowOff>
    </xdr:from>
    <xdr:to>
      <xdr:col>19</xdr:col>
      <xdr:colOff>177800</xdr:colOff>
      <xdr:row>97</xdr:row>
      <xdr:rowOff>79916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634050"/>
          <a:ext cx="889000" cy="7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147338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79916</xdr:rowOff>
    </xdr:from>
    <xdr:to>
      <xdr:col>15</xdr:col>
      <xdr:colOff>50800</xdr:colOff>
      <xdr:row>97</xdr:row>
      <xdr:rowOff>141692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10566"/>
          <a:ext cx="889000" cy="6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159126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122599</xdr:rowOff>
    </xdr:from>
    <xdr:to>
      <xdr:col>10</xdr:col>
      <xdr:colOff>114300</xdr:colOff>
      <xdr:row>97</xdr:row>
      <xdr:rowOff>141692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753249"/>
          <a:ext cx="889000" cy="1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78092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103762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0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14976</xdr:rowOff>
    </xdr:from>
    <xdr:to>
      <xdr:col>24</xdr:col>
      <xdr:colOff>114300</xdr:colOff>
      <xdr:row>96</xdr:row>
      <xdr:rowOff>116576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47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37853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3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124050</xdr:rowOff>
    </xdr:from>
    <xdr:to>
      <xdr:col>20</xdr:col>
      <xdr:colOff>38100</xdr:colOff>
      <xdr:row>97</xdr:row>
      <xdr:rowOff>54200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5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70727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35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29116</xdr:rowOff>
    </xdr:from>
    <xdr:to>
      <xdr:col>15</xdr:col>
      <xdr:colOff>101600</xdr:colOff>
      <xdr:row>97</xdr:row>
      <xdr:rowOff>130716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147243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43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90892</xdr:rowOff>
    </xdr:from>
    <xdr:to>
      <xdr:col>10</xdr:col>
      <xdr:colOff>165100</xdr:colOff>
      <xdr:row>98</xdr:row>
      <xdr:rowOff>21042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2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37569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49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71799</xdr:rowOff>
    </xdr:from>
    <xdr:to>
      <xdr:col>6</xdr:col>
      <xdr:colOff>38100</xdr:colOff>
      <xdr:row>98</xdr:row>
      <xdr:rowOff>1949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18476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47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57980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31961</xdr:rowOff>
    </xdr:from>
    <xdr:to>
      <xdr:col>55</xdr:col>
      <xdr:colOff>0</xdr:colOff>
      <xdr:row>58</xdr:row>
      <xdr:rowOff>44584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76061"/>
          <a:ext cx="838200" cy="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27992</xdr:rowOff>
    </xdr:from>
    <xdr:to>
      <xdr:col>50</xdr:col>
      <xdr:colOff>114300</xdr:colOff>
      <xdr:row>58</xdr:row>
      <xdr:rowOff>31961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72092"/>
          <a:ext cx="889000" cy="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25738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12704</xdr:rowOff>
    </xdr:from>
    <xdr:to>
      <xdr:col>45</xdr:col>
      <xdr:colOff>177800</xdr:colOff>
      <xdr:row>58</xdr:row>
      <xdr:rowOff>27992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56804"/>
          <a:ext cx="889000" cy="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12704</xdr:rowOff>
    </xdr:from>
    <xdr:to>
      <xdr:col>41</xdr:col>
      <xdr:colOff>50800</xdr:colOff>
      <xdr:row>58</xdr:row>
      <xdr:rowOff>52901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56804"/>
          <a:ext cx="889000" cy="4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39783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165234</xdr:rowOff>
    </xdr:from>
    <xdr:to>
      <xdr:col>55</xdr:col>
      <xdr:colOff>50800</xdr:colOff>
      <xdr:row>58</xdr:row>
      <xdr:rowOff>95384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80161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5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152611</xdr:rowOff>
    </xdr:from>
    <xdr:to>
      <xdr:col>50</xdr:col>
      <xdr:colOff>165100</xdr:colOff>
      <xdr:row>58</xdr:row>
      <xdr:rowOff>82761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2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73888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1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148642</xdr:rowOff>
    </xdr:from>
    <xdr:to>
      <xdr:col>46</xdr:col>
      <xdr:colOff>38100</xdr:colOff>
      <xdr:row>58</xdr:row>
      <xdr:rowOff>78792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2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69919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133354</xdr:rowOff>
    </xdr:from>
    <xdr:to>
      <xdr:col>41</xdr:col>
      <xdr:colOff>101600</xdr:colOff>
      <xdr:row>58</xdr:row>
      <xdr:rowOff>63504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0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54631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9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2101</xdr:rowOff>
    </xdr:from>
    <xdr:to>
      <xdr:col>36</xdr:col>
      <xdr:colOff>165100</xdr:colOff>
      <xdr:row>58</xdr:row>
      <xdr:rowOff>103701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4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94828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3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151718</xdr:rowOff>
    </xdr:from>
    <xdr:to>
      <xdr:col>55</xdr:col>
      <xdr:colOff>0</xdr:colOff>
      <xdr:row>79</xdr:row>
      <xdr:rowOff>22907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524818"/>
          <a:ext cx="838200" cy="4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156887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17976</xdr:rowOff>
    </xdr:from>
    <xdr:to>
      <xdr:col>50</xdr:col>
      <xdr:colOff>114300</xdr:colOff>
      <xdr:row>78</xdr:row>
      <xdr:rowOff>151718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391076"/>
          <a:ext cx="889000" cy="13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171082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118920</xdr:rowOff>
    </xdr:from>
    <xdr:to>
      <xdr:col>45</xdr:col>
      <xdr:colOff>177800</xdr:colOff>
      <xdr:row>78</xdr:row>
      <xdr:rowOff>17976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320570"/>
          <a:ext cx="889000" cy="7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118920</xdr:rowOff>
    </xdr:from>
    <xdr:to>
      <xdr:col>41</xdr:col>
      <xdr:colOff>50800</xdr:colOff>
      <xdr:row>79</xdr:row>
      <xdr:rowOff>15331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20570"/>
          <a:ext cx="889000" cy="23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124710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143557</xdr:rowOff>
    </xdr:from>
    <xdr:to>
      <xdr:col>55</xdr:col>
      <xdr:colOff>50800</xdr:colOff>
      <xdr:row>79</xdr:row>
      <xdr:rowOff>73707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51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58484</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43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100918</xdr:rowOff>
    </xdr:from>
    <xdr:to>
      <xdr:col>50</xdr:col>
      <xdr:colOff>165100</xdr:colOff>
      <xdr:row>79</xdr:row>
      <xdr:rowOff>31068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7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22195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5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138626</xdr:rowOff>
    </xdr:from>
    <xdr:to>
      <xdr:col>46</xdr:col>
      <xdr:colOff>38100</xdr:colOff>
      <xdr:row>78</xdr:row>
      <xdr:rowOff>68776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4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59903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4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68120</xdr:rowOff>
    </xdr:from>
    <xdr:to>
      <xdr:col>41</xdr:col>
      <xdr:colOff>101600</xdr:colOff>
      <xdr:row>77</xdr:row>
      <xdr:rowOff>169720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160847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36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135981</xdr:rowOff>
    </xdr:from>
    <xdr:to>
      <xdr:col>36</xdr:col>
      <xdr:colOff>165100</xdr:colOff>
      <xdr:row>79</xdr:row>
      <xdr:rowOff>66131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57258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0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87770</xdr:rowOff>
    </xdr:from>
    <xdr:to>
      <xdr:col>55</xdr:col>
      <xdr:colOff>0</xdr:colOff>
      <xdr:row>98</xdr:row>
      <xdr:rowOff>90060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89870"/>
          <a:ext cx="838200" cy="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71476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3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90060</xdr:rowOff>
    </xdr:from>
    <xdr:to>
      <xdr:col>50</xdr:col>
      <xdr:colOff>114300</xdr:colOff>
      <xdr:row>98</xdr:row>
      <xdr:rowOff>99737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892160"/>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145980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99737</xdr:rowOff>
    </xdr:from>
    <xdr:to>
      <xdr:col>45</xdr:col>
      <xdr:colOff>177800</xdr:colOff>
      <xdr:row>98</xdr:row>
      <xdr:rowOff>103288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901837"/>
          <a:ext cx="889000" cy="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14922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103288</xdr:rowOff>
    </xdr:from>
    <xdr:to>
      <xdr:col>41</xdr:col>
      <xdr:colOff>50800</xdr:colOff>
      <xdr:row>98</xdr:row>
      <xdr:rowOff>131539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905388"/>
          <a:ext cx="889000" cy="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25930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36970</xdr:rowOff>
    </xdr:from>
    <xdr:to>
      <xdr:col>55</xdr:col>
      <xdr:colOff>50800</xdr:colOff>
      <xdr:row>98</xdr:row>
      <xdr:rowOff>138570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123347</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5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39260</xdr:rowOff>
    </xdr:from>
    <xdr:to>
      <xdr:col>50</xdr:col>
      <xdr:colOff>165100</xdr:colOff>
      <xdr:row>98</xdr:row>
      <xdr:rowOff>140860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4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131987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3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48937</xdr:rowOff>
    </xdr:from>
    <xdr:to>
      <xdr:col>46</xdr:col>
      <xdr:colOff>38100</xdr:colOff>
      <xdr:row>98</xdr:row>
      <xdr:rowOff>150537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5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141664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4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52488</xdr:rowOff>
    </xdr:from>
    <xdr:to>
      <xdr:col>41</xdr:col>
      <xdr:colOff>101600</xdr:colOff>
      <xdr:row>98</xdr:row>
      <xdr:rowOff>154088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145215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4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80739</xdr:rowOff>
    </xdr:from>
    <xdr:to>
      <xdr:col>36</xdr:col>
      <xdr:colOff>165100</xdr:colOff>
      <xdr:row>99</xdr:row>
      <xdr:rowOff>10889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8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2016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7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63723</xdr:rowOff>
    </xdr:from>
    <xdr:to>
      <xdr:col>85</xdr:col>
      <xdr:colOff>127000</xdr:colOff>
      <xdr:row>39</xdr:row>
      <xdr:rowOff>83644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750273"/>
          <a:ext cx="8382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74990</xdr:rowOff>
    </xdr:from>
    <xdr:to>
      <xdr:col>81</xdr:col>
      <xdr:colOff>50800</xdr:colOff>
      <xdr:row>39</xdr:row>
      <xdr:rowOff>83644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761540"/>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74990</xdr:rowOff>
    </xdr:from>
    <xdr:to>
      <xdr:col>76</xdr:col>
      <xdr:colOff>114300</xdr:colOff>
      <xdr:row>39</xdr:row>
      <xdr:rowOff>99891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761540"/>
          <a:ext cx="889000" cy="2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99891</xdr:rowOff>
    </xdr:from>
    <xdr:to>
      <xdr:col>71</xdr:col>
      <xdr:colOff>177800</xdr:colOff>
      <xdr:row>39</xdr:row>
      <xdr:rowOff>107614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786441"/>
          <a:ext cx="889000" cy="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12923</xdr:rowOff>
    </xdr:from>
    <xdr:to>
      <xdr:col>85</xdr:col>
      <xdr:colOff>177800</xdr:colOff>
      <xdr:row>39</xdr:row>
      <xdr:rowOff>114523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69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99300</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61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32844</xdr:rowOff>
    </xdr:from>
    <xdr:to>
      <xdr:col>81</xdr:col>
      <xdr:colOff>101600</xdr:colOff>
      <xdr:row>39</xdr:row>
      <xdr:rowOff>134444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71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125571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81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24190</xdr:rowOff>
    </xdr:from>
    <xdr:to>
      <xdr:col>76</xdr:col>
      <xdr:colOff>165100</xdr:colOff>
      <xdr:row>39</xdr:row>
      <xdr:rowOff>125790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7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116917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80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49091</xdr:rowOff>
    </xdr:from>
    <xdr:to>
      <xdr:col>72</xdr:col>
      <xdr:colOff>38100</xdr:colOff>
      <xdr:row>39</xdr:row>
      <xdr:rowOff>150691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73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141818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82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56814</xdr:rowOff>
    </xdr:from>
    <xdr:to>
      <xdr:col>67</xdr:col>
      <xdr:colOff>101600</xdr:colOff>
      <xdr:row>39</xdr:row>
      <xdr:rowOff>158414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74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149541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8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7295</xdr:rowOff>
    </xdr:from>
    <xdr:to>
      <xdr:col>85</xdr:col>
      <xdr:colOff>127000</xdr:colOff>
      <xdr:row>57</xdr:row>
      <xdr:rowOff>46138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08495"/>
          <a:ext cx="838200" cy="21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22759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23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37424</xdr:rowOff>
    </xdr:from>
    <xdr:to>
      <xdr:col>81</xdr:col>
      <xdr:colOff>50800</xdr:colOff>
      <xdr:row>57</xdr:row>
      <xdr:rowOff>46138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10074"/>
          <a:ext cx="889000" cy="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150531</xdr:rowOff>
    </xdr:from>
    <xdr:to>
      <xdr:col>76</xdr:col>
      <xdr:colOff>114300</xdr:colOff>
      <xdr:row>57</xdr:row>
      <xdr:rowOff>37424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580281"/>
          <a:ext cx="889000" cy="2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70287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150531</xdr:rowOff>
    </xdr:from>
    <xdr:to>
      <xdr:col>71</xdr:col>
      <xdr:colOff>177800</xdr:colOff>
      <xdr:row>55</xdr:row>
      <xdr:rowOff>163754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80281"/>
          <a:ext cx="889000" cy="1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23857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70591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127945</xdr:rowOff>
    </xdr:from>
    <xdr:to>
      <xdr:col>85</xdr:col>
      <xdr:colOff>177800</xdr:colOff>
      <xdr:row>56</xdr:row>
      <xdr:rowOff>58095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150822</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40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166788</xdr:rowOff>
    </xdr:from>
    <xdr:to>
      <xdr:col>81</xdr:col>
      <xdr:colOff>101600</xdr:colOff>
      <xdr:row>57</xdr:row>
      <xdr:rowOff>96938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6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88065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6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158074</xdr:rowOff>
    </xdr:from>
    <xdr:to>
      <xdr:col>76</xdr:col>
      <xdr:colOff>165100</xdr:colOff>
      <xdr:row>57</xdr:row>
      <xdr:rowOff>88224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5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79351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5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99731</xdr:rowOff>
    </xdr:from>
    <xdr:to>
      <xdr:col>72</xdr:col>
      <xdr:colOff>38100</xdr:colOff>
      <xdr:row>56</xdr:row>
      <xdr:rowOff>29881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46408</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03795" y="930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112954</xdr:rowOff>
    </xdr:from>
    <xdr:to>
      <xdr:col>67</xdr:col>
      <xdr:colOff>101600</xdr:colOff>
      <xdr:row>56</xdr:row>
      <xdr:rowOff>43104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4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59631</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14795" y="931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139695</xdr:rowOff>
    </xdr:from>
    <xdr:to>
      <xdr:col>85</xdr:col>
      <xdr:colOff>127000</xdr:colOff>
      <xdr:row>78</xdr:row>
      <xdr:rowOff>139695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139060</xdr:rowOff>
    </xdr:from>
    <xdr:to>
      <xdr:col>81</xdr:col>
      <xdr:colOff>50800</xdr:colOff>
      <xdr:row>78</xdr:row>
      <xdr:rowOff>139695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160"/>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137523</xdr:rowOff>
    </xdr:from>
    <xdr:to>
      <xdr:col>76</xdr:col>
      <xdr:colOff>114300</xdr:colOff>
      <xdr:row>78</xdr:row>
      <xdr:rowOff>139060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0623"/>
          <a:ext cx="8890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126496</xdr:rowOff>
    </xdr:from>
    <xdr:to>
      <xdr:col>71</xdr:col>
      <xdr:colOff>177800</xdr:colOff>
      <xdr:row>78</xdr:row>
      <xdr:rowOff>137523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99596"/>
          <a:ext cx="889000" cy="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1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88895</xdr:rowOff>
    </xdr:from>
    <xdr:to>
      <xdr:col>85</xdr:col>
      <xdr:colOff>177800</xdr:colOff>
      <xdr:row>79</xdr:row>
      <xdr:rowOff>19045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8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88895</xdr:rowOff>
    </xdr:from>
    <xdr:to>
      <xdr:col>81</xdr:col>
      <xdr:colOff>101600</xdr:colOff>
      <xdr:row>79</xdr:row>
      <xdr:rowOff>19045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10172</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88260</xdr:rowOff>
    </xdr:from>
    <xdr:to>
      <xdr:col>76</xdr:col>
      <xdr:colOff>165100</xdr:colOff>
      <xdr:row>79</xdr:row>
      <xdr:rowOff>18410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9537</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554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86723</xdr:rowOff>
    </xdr:from>
    <xdr:to>
      <xdr:col>72</xdr:col>
      <xdr:colOff>38100</xdr:colOff>
      <xdr:row>79</xdr:row>
      <xdr:rowOff>16873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8000</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52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75696</xdr:rowOff>
    </xdr:from>
    <xdr:to>
      <xdr:col>67</xdr:col>
      <xdr:colOff>101600</xdr:colOff>
      <xdr:row>79</xdr:row>
      <xdr:rowOff>5846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168423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54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155684</xdr:rowOff>
    </xdr:from>
    <xdr:to>
      <xdr:col>85</xdr:col>
      <xdr:colOff>127000</xdr:colOff>
      <xdr:row>97</xdr:row>
      <xdr:rowOff>164192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86334"/>
          <a:ext cx="8382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147279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3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164192</xdr:rowOff>
    </xdr:from>
    <xdr:to>
      <xdr:col>81</xdr:col>
      <xdr:colOff>50800</xdr:colOff>
      <xdr:row>98</xdr:row>
      <xdr:rowOff>547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94842"/>
          <a:ext cx="8890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547</xdr:rowOff>
    </xdr:from>
    <xdr:to>
      <xdr:col>76</xdr:col>
      <xdr:colOff>114300</xdr:colOff>
      <xdr:row>98</xdr:row>
      <xdr:rowOff>1155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802647"/>
          <a:ext cx="8890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166684</xdr:rowOff>
    </xdr:from>
    <xdr:to>
      <xdr:col>71</xdr:col>
      <xdr:colOff>177800</xdr:colOff>
      <xdr:row>98</xdr:row>
      <xdr:rowOff>1155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97334"/>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110732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104884</xdr:rowOff>
    </xdr:from>
    <xdr:to>
      <xdr:col>85</xdr:col>
      <xdr:colOff>177800</xdr:colOff>
      <xdr:row>98</xdr:row>
      <xdr:rowOff>35034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3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19811</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5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113392</xdr:rowOff>
    </xdr:from>
    <xdr:to>
      <xdr:col>81</xdr:col>
      <xdr:colOff>101600</xdr:colOff>
      <xdr:row>98</xdr:row>
      <xdr:rowOff>43542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4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34669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3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121197</xdr:rowOff>
    </xdr:from>
    <xdr:to>
      <xdr:col>76</xdr:col>
      <xdr:colOff>165100</xdr:colOff>
      <xdr:row>98</xdr:row>
      <xdr:rowOff>51347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5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42474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4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121805</xdr:rowOff>
    </xdr:from>
    <xdr:to>
      <xdr:col>72</xdr:col>
      <xdr:colOff>38100</xdr:colOff>
      <xdr:row>98</xdr:row>
      <xdr:rowOff>51955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43082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115884</xdr:rowOff>
    </xdr:from>
    <xdr:to>
      <xdr:col>67</xdr:col>
      <xdr:colOff>101600</xdr:colOff>
      <xdr:row>98</xdr:row>
      <xdr:rowOff>46034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4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37161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民生費は１３９，４０２円で、類似団体平均を３９，６２１円下回っており５５団体中５４位となっている。公債費については、３４，００４円で、類似団体平均を３３，２３１円下回っている。</a:t>
          </a:r>
        </a:p>
        <a:p>
          <a:r>
            <a:rPr kumimoji="1" lang="ja-JP" altLang="en-US" sz="1300">
              <a:latin typeface="ＭＳ Ｐゴシック" panose="020B0600070205080204" pitchFamily="50" charset="-128"/>
              <a:ea typeface="ＭＳ Ｐゴシック" panose="020B0600070205080204" pitchFamily="50" charset="-128"/>
            </a:rPr>
            <a:t>民生費については、保育事業を民間委託していることから、人件費等の経費が抑えられたためと思われる。公債費については、事業の見直しの徹底により起債の新規借入を抑制してきたことが要因として挙げられる。今後も将来への負担軽減のため、新規事業の実施については十分な精査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財政調整基金の残高は、適切な財源の確保と歳出の精査により、安定して増加傾向にある。実質収支額では５．９３％の減少となっており、実質単年度収支では１．１２％の赤字となった。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今後も、事務事業の見直しなど歳出の合理化等行財政改革を推進し、健全な行財政運営に努めていく。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すべての会計において平成２６年度から令和５年度の間、黒字となっている。うち一般会計では、単年度での上下はあるものの、各年度とも０％以上での推移となっている。</a:t>
          </a:r>
        </a:p>
        <a:p>
          <a:r>
            <a:rPr kumimoji="1" lang="ja-JP" altLang="en-US" sz="1400">
              <a:latin typeface="ＭＳ ゴシック" pitchFamily="49" charset="-128"/>
              <a:ea typeface="ＭＳ ゴシック" pitchFamily="49" charset="-128"/>
            </a:rPr>
            <a:t>水道事業会計においては年々比率が増加傾向にあり、その他の会計についても概ね黒字となっている。</a:t>
          </a:r>
        </a:p>
        <a:p>
          <a:r>
            <a:rPr kumimoji="1" lang="ja-JP" altLang="en-US" sz="1400">
              <a:latin typeface="ＭＳ ゴシック" pitchFamily="49" charset="-128"/>
              <a:ea typeface="ＭＳ ゴシック" pitchFamily="49" charset="-128"/>
            </a:rPr>
            <a:t>訪問看護ステーション特別会計、食肉センター特別会計、後期高齢者医療特別会計は会計規模が小さいため、比率も小さい状態となっている。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一般会計における元利償還金は、前年度より１６百万円の増で、主な要因として、過疎対策事業債の据え置き期間終了に伴う償還金の増が挙げられる。</a:t>
          </a:r>
        </a:p>
        <a:p>
          <a:r>
            <a:rPr kumimoji="1" lang="ja-JP" altLang="en-US" sz="1400">
              <a:latin typeface="ＭＳ ゴシック" pitchFamily="49" charset="-128"/>
              <a:ea typeface="ＭＳ ゴシック" pitchFamily="49" charset="-128"/>
            </a:rPr>
            <a:t>算入公債費については、前年度より２７百万円の増となり、実質公債費率の分子は６百万円の増となった。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においては、地方債の新規発行の抑制に努めてはいるものの、中学校の大規模改修事業等による地方債の発行により、一般会計等に係る地方債の現在高は４０１百万円の増となった。一般会計等に係る地方債以外の将来負担額では総じて前年度より減少したことや、充当可能財源の増加もあり、将来負担比率の分子は９７６百万円の減となった。</a:t>
          </a:r>
        </a:p>
        <a:p>
          <a:r>
            <a:rPr kumimoji="1" lang="ja-JP" altLang="en-US" sz="1400">
              <a:latin typeface="ＭＳ ゴシック" pitchFamily="49" charset="-128"/>
              <a:ea typeface="ＭＳ ゴシック" pitchFamily="49" charset="-128"/>
            </a:rPr>
            <a:t>今後も事業の取捨選択により、必要最低限の借入とし、将来負担の軽減を図る。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千葉県東庄町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令和５年度は、全体としては２１９百万円の増となっている。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主な要因としては、財政調整基金の積み立て額の増による。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災害や税収の減などの不測の事態への対応に加え、公共施設等総合管理計画に基づき、公共施設の更新施設整備のため事業の取捨選択により、無駄のない財政運営と適正規模での基金運用に努める。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・公共施設整備基金については、公共施設等総合管理計画に基づき、公共施設の更新施設整備に充てられる。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・東庄ふるさと応援基金については、①産業の振興、②健康福祉の充実、③教育の充実、④生活基盤の整備、⑤町長にお任せ、の５つの項目のうち、寄付者が指定した使途に充てられる。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・東庄町地域福祉基金については、地域福祉の増進に必要な資金に充てる。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・奨学基金については、新しい時代を拓く有為な人材を育成するために必要な資金に充てる。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・町民バス購入積立基金については、町民バスを購入する資金に充てる。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・東庄ふるさと応援基金１１百万円の増については、受入寄附の増加に係るに基金の積立による。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・公共施設整備基金は、今後も公共施設等総合管理計画に基づき、適正規模での基金運用に努める。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・地域福祉基金は用途を策定・計画した後、適正な基金運用に努める。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・町民バス購入基金は町民バスの耐用年数に合わせて購入に必要な資金を積み立てる。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・奨学基金については、勉学に意欲のある学業優秀な者に対し交付するという町規則に則り、適正な交付審査、基金運用に努める。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・ふるさと応援基金は個性豊かなふるさと東庄のまちづくりに資することを目的とした基金運用に努める。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令和５年度においては、前年度に引き続き、地方交付税の交付額が増加したことから、生じた決算剰余金を財政調整基金に積み立てた。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の標準財政規模４，０５０百万円に対し、財政調整基金が１，３９５百万円となり、標準財政規模の約３４％になっている。景気後退による県税の大幅な減収や、大規模災害の発生など不測の事態に備えるため、今後も適正規模での基金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令和５年度においては、１８百万円の増となっており、これは後年度の交付税減額に備えて、減債基金の積み増しを行ったことによる。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適正な財政運営を行い、起債残高に見合った基金運用に努める。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7522853</v>
      </c>
      <c r="BO4" s="436"/>
      <c r="BP4" s="436"/>
      <c r="BQ4" s="436"/>
      <c r="BR4" s="436"/>
      <c r="BS4" s="436"/>
      <c r="BT4" s="436"/>
      <c r="BU4" s="437"/>
      <c r="BV4" s="435">
        <v>7148524</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12.2</v>
      </c>
      <c r="CU4" s="576"/>
      <c r="CV4" s="576"/>
      <c r="CW4" s="576"/>
      <c r="CX4" s="576"/>
      <c r="CY4" s="576"/>
      <c r="CZ4" s="576"/>
      <c r="DA4" s="577"/>
      <c r="DB4" s="575">
        <v>18.100000000000001</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6928337</v>
      </c>
      <c r="BO5" s="407"/>
      <c r="BP5" s="407"/>
      <c r="BQ5" s="407"/>
      <c r="BR5" s="407"/>
      <c r="BS5" s="407"/>
      <c r="BT5" s="407"/>
      <c r="BU5" s="408"/>
      <c r="BV5" s="406">
        <v>6379209</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86.9</v>
      </c>
      <c r="CU5" s="404"/>
      <c r="CV5" s="404"/>
      <c r="CW5" s="404"/>
      <c r="CX5" s="404"/>
      <c r="CY5" s="404"/>
      <c r="CZ5" s="404"/>
      <c r="DA5" s="405"/>
      <c r="DB5" s="403">
        <v>86</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594516</v>
      </c>
      <c r="BO6" s="407"/>
      <c r="BP6" s="407"/>
      <c r="BQ6" s="407"/>
      <c r="BR6" s="407"/>
      <c r="BS6" s="407"/>
      <c r="BT6" s="407"/>
      <c r="BU6" s="408"/>
      <c r="BV6" s="406">
        <v>769315</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86.9</v>
      </c>
      <c r="CU6" s="550"/>
      <c r="CV6" s="550"/>
      <c r="CW6" s="550"/>
      <c r="CX6" s="550"/>
      <c r="CY6" s="550"/>
      <c r="CZ6" s="550"/>
      <c r="DA6" s="551"/>
      <c r="DB6" s="549">
        <v>86</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101333</v>
      </c>
      <c r="BO7" s="407"/>
      <c r="BP7" s="407"/>
      <c r="BQ7" s="407"/>
      <c r="BR7" s="407"/>
      <c r="BS7" s="407"/>
      <c r="BT7" s="407"/>
      <c r="BU7" s="408"/>
      <c r="BV7" s="406">
        <v>40915</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4049795</v>
      </c>
      <c r="CU7" s="407"/>
      <c r="CV7" s="407"/>
      <c r="CW7" s="407"/>
      <c r="CX7" s="407"/>
      <c r="CY7" s="407"/>
      <c r="CZ7" s="407"/>
      <c r="DA7" s="408"/>
      <c r="DB7" s="406">
        <v>4022671</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493183</v>
      </c>
      <c r="BO8" s="407"/>
      <c r="BP8" s="407"/>
      <c r="BQ8" s="407"/>
      <c r="BR8" s="407"/>
      <c r="BS8" s="407"/>
      <c r="BT8" s="407"/>
      <c r="BU8" s="408"/>
      <c r="BV8" s="406">
        <v>728400</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0.41</v>
      </c>
      <c r="CU8" s="510"/>
      <c r="CV8" s="510"/>
      <c r="CW8" s="510"/>
      <c r="CX8" s="510"/>
      <c r="CY8" s="510"/>
      <c r="CZ8" s="510"/>
      <c r="DA8" s="511"/>
      <c r="DB8" s="509">
        <v>0.42</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13228</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-235217</v>
      </c>
      <c r="BO9" s="407"/>
      <c r="BP9" s="407"/>
      <c r="BQ9" s="407"/>
      <c r="BR9" s="407"/>
      <c r="BS9" s="407"/>
      <c r="BT9" s="407"/>
      <c r="BU9" s="408"/>
      <c r="BV9" s="406">
        <v>-238089</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8</v>
      </c>
      <c r="CU9" s="404"/>
      <c r="CV9" s="404"/>
      <c r="CW9" s="404"/>
      <c r="CX9" s="404"/>
      <c r="CY9" s="404"/>
      <c r="CZ9" s="404"/>
      <c r="DA9" s="405"/>
      <c r="DB9" s="403">
        <v>7.7</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14152</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370020</v>
      </c>
      <c r="BO10" s="407"/>
      <c r="BP10" s="407"/>
      <c r="BQ10" s="407"/>
      <c r="BR10" s="407"/>
      <c r="BS10" s="407"/>
      <c r="BT10" s="407"/>
      <c r="BU10" s="408"/>
      <c r="BV10" s="406">
        <v>300018</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12906</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180000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12525</v>
      </c>
      <c r="S13" s="494"/>
      <c r="T13" s="494"/>
      <c r="U13" s="494"/>
      <c r="V13" s="495"/>
      <c r="W13" s="496" t="s">
        <v>131</v>
      </c>
      <c r="X13" s="392"/>
      <c r="Y13" s="392"/>
      <c r="Z13" s="392"/>
      <c r="AA13" s="392"/>
      <c r="AB13" s="393"/>
      <c r="AC13" s="359">
        <v>988</v>
      </c>
      <c r="AD13" s="360"/>
      <c r="AE13" s="360"/>
      <c r="AF13" s="360"/>
      <c r="AG13" s="361"/>
      <c r="AH13" s="359">
        <v>1122</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-45197</v>
      </c>
      <c r="BO13" s="407"/>
      <c r="BP13" s="407"/>
      <c r="BQ13" s="407"/>
      <c r="BR13" s="407"/>
      <c r="BS13" s="407"/>
      <c r="BT13" s="407"/>
      <c r="BU13" s="408"/>
      <c r="BV13" s="406">
        <v>61929</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4.9000000000000004</v>
      </c>
      <c r="CU13" s="404"/>
      <c r="CV13" s="404"/>
      <c r="CW13" s="404"/>
      <c r="CX13" s="404"/>
      <c r="CY13" s="404"/>
      <c r="CZ13" s="404"/>
      <c r="DA13" s="405"/>
      <c r="DB13" s="403">
        <v>5.5</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13125</v>
      </c>
      <c r="S14" s="494"/>
      <c r="T14" s="494"/>
      <c r="U14" s="494"/>
      <c r="V14" s="495"/>
      <c r="W14" s="497"/>
      <c r="X14" s="395"/>
      <c r="Y14" s="395"/>
      <c r="Z14" s="395"/>
      <c r="AA14" s="395"/>
      <c r="AB14" s="396"/>
      <c r="AC14" s="486">
        <v>15.3</v>
      </c>
      <c r="AD14" s="487"/>
      <c r="AE14" s="487"/>
      <c r="AF14" s="487"/>
      <c r="AG14" s="488"/>
      <c r="AH14" s="486">
        <v>15.9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12779</v>
      </c>
      <c r="S15" s="494"/>
      <c r="T15" s="494"/>
      <c r="U15" s="494"/>
      <c r="V15" s="495"/>
      <c r="W15" s="496" t="s">
        <v>137</v>
      </c>
      <c r="X15" s="392"/>
      <c r="Y15" s="392"/>
      <c r="Z15" s="392"/>
      <c r="AA15" s="392"/>
      <c r="AB15" s="393"/>
      <c r="AC15" s="359">
        <v>1925</v>
      </c>
      <c r="AD15" s="360"/>
      <c r="AE15" s="360"/>
      <c r="AF15" s="360"/>
      <c r="AG15" s="361"/>
      <c r="AH15" s="359">
        <v>2214</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1530434</v>
      </c>
      <c r="BO15" s="436"/>
      <c r="BP15" s="436"/>
      <c r="BQ15" s="436"/>
      <c r="BR15" s="436"/>
      <c r="BS15" s="436"/>
      <c r="BT15" s="436"/>
      <c r="BU15" s="437"/>
      <c r="BV15" s="435">
        <v>1498323</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29.9</v>
      </c>
      <c r="AD16" s="487"/>
      <c r="AE16" s="487"/>
      <c r="AF16" s="487"/>
      <c r="AG16" s="488"/>
      <c r="AH16" s="486">
        <v>31.4</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3636585</v>
      </c>
      <c r="BO16" s="407"/>
      <c r="BP16" s="407"/>
      <c r="BQ16" s="407"/>
      <c r="BR16" s="407"/>
      <c r="BS16" s="407"/>
      <c r="BT16" s="407"/>
      <c r="BU16" s="408"/>
      <c r="BV16" s="406">
        <v>3582279</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3532</v>
      </c>
      <c r="AD17" s="360"/>
      <c r="AE17" s="360"/>
      <c r="AF17" s="360"/>
      <c r="AG17" s="361"/>
      <c r="AH17" s="359">
        <v>3719</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1917543</v>
      </c>
      <c r="BO17" s="407"/>
      <c r="BP17" s="407"/>
      <c r="BQ17" s="407"/>
      <c r="BR17" s="407"/>
      <c r="BS17" s="407"/>
      <c r="BT17" s="407"/>
      <c r="BU17" s="408"/>
      <c r="BV17" s="406">
        <v>1878988</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46.25</v>
      </c>
      <c r="M18" s="459"/>
      <c r="N18" s="459"/>
      <c r="O18" s="459"/>
      <c r="P18" s="459"/>
      <c r="Q18" s="459"/>
      <c r="R18" s="460"/>
      <c r="S18" s="460"/>
      <c r="T18" s="460"/>
      <c r="U18" s="460"/>
      <c r="V18" s="461"/>
      <c r="W18" s="477"/>
      <c r="X18" s="478"/>
      <c r="Y18" s="478"/>
      <c r="Z18" s="478"/>
      <c r="AA18" s="478"/>
      <c r="AB18" s="502"/>
      <c r="AC18" s="376">
        <v>54.8</v>
      </c>
      <c r="AD18" s="377"/>
      <c r="AE18" s="377"/>
      <c r="AF18" s="377"/>
      <c r="AG18" s="462"/>
      <c r="AH18" s="376">
        <v>52.7</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3548135</v>
      </c>
      <c r="BO18" s="407"/>
      <c r="BP18" s="407"/>
      <c r="BQ18" s="407"/>
      <c r="BR18" s="407"/>
      <c r="BS18" s="407"/>
      <c r="BT18" s="407"/>
      <c r="BU18" s="408"/>
      <c r="BV18" s="406">
        <v>3483293</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286</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5466434</v>
      </c>
      <c r="BO19" s="407"/>
      <c r="BP19" s="407"/>
      <c r="BQ19" s="407"/>
      <c r="BR19" s="407"/>
      <c r="BS19" s="407"/>
      <c r="BT19" s="407"/>
      <c r="BU19" s="408"/>
      <c r="BV19" s="406">
        <v>5468657</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4611</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5166296</v>
      </c>
      <c r="BO22" s="436"/>
      <c r="BP22" s="436"/>
      <c r="BQ22" s="436"/>
      <c r="BR22" s="436"/>
      <c r="BS22" s="436"/>
      <c r="BT22" s="436"/>
      <c r="BU22" s="437"/>
      <c r="BV22" s="435">
        <v>4764570</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5000431</v>
      </c>
      <c r="BO23" s="407"/>
      <c r="BP23" s="407"/>
      <c r="BQ23" s="407"/>
      <c r="BR23" s="407"/>
      <c r="BS23" s="407"/>
      <c r="BT23" s="407"/>
      <c r="BU23" s="408"/>
      <c r="BV23" s="406">
        <v>4563830</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7850</v>
      </c>
      <c r="R24" s="360"/>
      <c r="S24" s="360"/>
      <c r="T24" s="360"/>
      <c r="U24" s="360"/>
      <c r="V24" s="361"/>
      <c r="W24" s="449"/>
      <c r="X24" s="386"/>
      <c r="Y24" s="387"/>
      <c r="Z24" s="362" t="s">
        <v>162</v>
      </c>
      <c r="AA24" s="363"/>
      <c r="AB24" s="363"/>
      <c r="AC24" s="363"/>
      <c r="AD24" s="363"/>
      <c r="AE24" s="363"/>
      <c r="AF24" s="363"/>
      <c r="AG24" s="364"/>
      <c r="AH24" s="359">
        <v>103</v>
      </c>
      <c r="AI24" s="360"/>
      <c r="AJ24" s="360"/>
      <c r="AK24" s="360"/>
      <c r="AL24" s="361"/>
      <c r="AM24" s="359">
        <v>304571</v>
      </c>
      <c r="AN24" s="360"/>
      <c r="AO24" s="360"/>
      <c r="AP24" s="360"/>
      <c r="AQ24" s="360"/>
      <c r="AR24" s="361"/>
      <c r="AS24" s="359">
        <v>2957</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3925861</v>
      </c>
      <c r="BO24" s="407"/>
      <c r="BP24" s="407"/>
      <c r="BQ24" s="407"/>
      <c r="BR24" s="407"/>
      <c r="BS24" s="407"/>
      <c r="BT24" s="407"/>
      <c r="BU24" s="408"/>
      <c r="BV24" s="406">
        <v>3281974</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6440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849215</v>
      </c>
      <c r="BO25" s="436"/>
      <c r="BP25" s="436"/>
      <c r="BQ25" s="436"/>
      <c r="BR25" s="436"/>
      <c r="BS25" s="436"/>
      <c r="BT25" s="436"/>
      <c r="BU25" s="437"/>
      <c r="BV25" s="435">
        <v>506012</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5650</v>
      </c>
      <c r="R26" s="360"/>
      <c r="S26" s="360"/>
      <c r="T26" s="360"/>
      <c r="U26" s="360"/>
      <c r="V26" s="361"/>
      <c r="W26" s="449"/>
      <c r="X26" s="386"/>
      <c r="Y26" s="387"/>
      <c r="Z26" s="362" t="s">
        <v>168</v>
      </c>
      <c r="AA26" s="417"/>
      <c r="AB26" s="417"/>
      <c r="AC26" s="417"/>
      <c r="AD26" s="417"/>
      <c r="AE26" s="417"/>
      <c r="AF26" s="417"/>
      <c r="AG26" s="418"/>
      <c r="AH26" s="359">
        <v>4</v>
      </c>
      <c r="AI26" s="360"/>
      <c r="AJ26" s="360"/>
      <c r="AK26" s="360"/>
      <c r="AL26" s="361"/>
      <c r="AM26" s="359">
        <v>10624</v>
      </c>
      <c r="AN26" s="360"/>
      <c r="AO26" s="360"/>
      <c r="AP26" s="360"/>
      <c r="AQ26" s="360"/>
      <c r="AR26" s="361"/>
      <c r="AS26" s="359">
        <v>2656</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2980</v>
      </c>
      <c r="R27" s="360"/>
      <c r="S27" s="360"/>
      <c r="T27" s="360"/>
      <c r="U27" s="360"/>
      <c r="V27" s="361"/>
      <c r="W27" s="449"/>
      <c r="X27" s="386"/>
      <c r="Y27" s="387"/>
      <c r="Z27" s="362" t="s">
        <v>171</v>
      </c>
      <c r="AA27" s="363"/>
      <c r="AB27" s="363"/>
      <c r="AC27" s="363"/>
      <c r="AD27" s="363"/>
      <c r="AE27" s="363"/>
      <c r="AF27" s="363"/>
      <c r="AG27" s="364"/>
      <c r="AH27" s="359">
        <v>8</v>
      </c>
      <c r="AI27" s="360"/>
      <c r="AJ27" s="360"/>
      <c r="AK27" s="360"/>
      <c r="AL27" s="361"/>
      <c r="AM27" s="359">
        <v>24700</v>
      </c>
      <c r="AN27" s="360"/>
      <c r="AO27" s="360"/>
      <c r="AP27" s="360"/>
      <c r="AQ27" s="360"/>
      <c r="AR27" s="361"/>
      <c r="AS27" s="359">
        <v>3088</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165816</v>
      </c>
      <c r="BO27" s="441"/>
      <c r="BP27" s="441"/>
      <c r="BQ27" s="441"/>
      <c r="BR27" s="441"/>
      <c r="BS27" s="441"/>
      <c r="BT27" s="441"/>
      <c r="BU27" s="442"/>
      <c r="BV27" s="440">
        <v>165816</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2430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1394851</v>
      </c>
      <c r="BO28" s="436"/>
      <c r="BP28" s="436"/>
      <c r="BQ28" s="436"/>
      <c r="BR28" s="436"/>
      <c r="BS28" s="436"/>
      <c r="BT28" s="436"/>
      <c r="BU28" s="437"/>
      <c r="BV28" s="435">
        <v>1204831</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12</v>
      </c>
      <c r="M29" s="360"/>
      <c r="N29" s="360"/>
      <c r="O29" s="360"/>
      <c r="P29" s="361"/>
      <c r="Q29" s="359">
        <v>2200</v>
      </c>
      <c r="R29" s="360"/>
      <c r="S29" s="360"/>
      <c r="T29" s="360"/>
      <c r="U29" s="360"/>
      <c r="V29" s="361"/>
      <c r="W29" s="450"/>
      <c r="X29" s="451"/>
      <c r="Y29" s="452"/>
      <c r="Z29" s="362" t="s">
        <v>177</v>
      </c>
      <c r="AA29" s="363"/>
      <c r="AB29" s="363"/>
      <c r="AC29" s="363"/>
      <c r="AD29" s="363"/>
      <c r="AE29" s="363"/>
      <c r="AF29" s="363"/>
      <c r="AG29" s="364"/>
      <c r="AH29" s="359">
        <v>111</v>
      </c>
      <c r="AI29" s="360"/>
      <c r="AJ29" s="360"/>
      <c r="AK29" s="360"/>
      <c r="AL29" s="361"/>
      <c r="AM29" s="359">
        <v>329271</v>
      </c>
      <c r="AN29" s="360"/>
      <c r="AO29" s="360"/>
      <c r="AP29" s="360"/>
      <c r="AQ29" s="360"/>
      <c r="AR29" s="361"/>
      <c r="AS29" s="359">
        <v>2966</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68129</v>
      </c>
      <c r="BO29" s="407"/>
      <c r="BP29" s="407"/>
      <c r="BQ29" s="407"/>
      <c r="BR29" s="407"/>
      <c r="BS29" s="407"/>
      <c r="BT29" s="407"/>
      <c r="BU29" s="408"/>
      <c r="BV29" s="406">
        <v>50129</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100.5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463853</v>
      </c>
      <c r="BO30" s="441"/>
      <c r="BP30" s="441"/>
      <c r="BQ30" s="441"/>
      <c r="BR30" s="441"/>
      <c r="BS30" s="441"/>
      <c r="BT30" s="441"/>
      <c r="BU30" s="442"/>
      <c r="BV30" s="440">
        <v>452639</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f>IF(BG34="","",MAX(C34:D43,U34:V43,AM34:AN43)+1)</f>
        <v>8</v>
      </c>
      <c r="BF34" s="354"/>
      <c r="BG34" s="355" t="str">
        <f>IF('各会計、関係団体の財政状況及び健全化判断比率'!B34="","",'各会計、関係団体の財政状況及び健全化判断比率'!B34)</f>
        <v>食肉センター特別会計</v>
      </c>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千葉県市町村総合事務組合(一般会計)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後期高齢者医療特別会計</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IF('各会計、関係団体の財政状況及び健全化判断比率'!B33="","",'各会計、関係団体の財政状況及び健全化判断比率'!B33)</f>
        <v>国民健康保険東庄病院事業会計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千葉県市町村総合事務組合(千葉県自治会館管理運営特別会計)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訪問看護ステーション特別会計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千葉県市町村総合事務組合(千葉県自治研修センター特別会計)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介護保険特別会計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千葉県市町村総合事務組合(千葉県市町村交通災害共済特別会計)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13</v>
      </c>
      <c r="BX38" s="354"/>
      <c r="BY38" s="355" t="str">
        <f>IF('各会計、関係団体の財政状況及び健全化判断比率'!B72="","",'各会計、関係団体の財政状況及び健全化判断比率'!B72)</f>
        <v>香取広域市町村圏事務組合(一般会計)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14</v>
      </c>
      <c r="BX39" s="354"/>
      <c r="BY39" s="355" t="str">
        <f>IF('各会計、関係団体の財政状況及び健全化判断比率'!B73="","",'各会計、関係団体の財政状況及び健全化判断比率'!B73)</f>
        <v>東総広域水道企業団(水道用水事業会計)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15</v>
      </c>
      <c r="BX40" s="354"/>
      <c r="BY40" s="355" t="str">
        <f>IF('各会計、関係団体の財政状況及び健全化判断比率'!B74="","",'各会計、関係団体の財政状況及び健全化判断比率'!B74)</f>
        <v>千葉県後期高齢医療広域連合(一般会計)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16</v>
      </c>
      <c r="BX41" s="354"/>
      <c r="BY41" s="355" t="str">
        <f>IF('各会計、関係団体の財政状況及び健全化判断比率'!B75="","",'各会計、関係団体の財政状況及び健全化判断比率'!B75)</f>
        <v>千葉県後期高齢医療広域連合(特別会計)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66NjjMJ40nc7+ppbMsd8XW9kSf6kavlHH1fGepAzwfd+5xlXOVpcymAloWoMKGZOmzQPCXGfBtreqtfB7Q4V+Q==" saltValue="cjfuAPmh3VVCSm6IXOXQg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1511223</v>
      </c>
      <c r="S5" s="664"/>
      <c r="T5" s="664"/>
      <c r="U5" s="664"/>
      <c r="V5" s="664"/>
      <c r="W5" s="664"/>
      <c r="X5" s="664"/>
      <c r="Y5" s="689"/>
      <c r="Z5" s="702">
        <v>20.100000000000001</v>
      </c>
      <c r="AA5" s="702"/>
      <c r="AB5" s="702"/>
      <c r="AC5" s="702"/>
      <c r="AD5" s="703">
        <v>1511223</v>
      </c>
      <c r="AE5" s="703"/>
      <c r="AF5" s="703"/>
      <c r="AG5" s="703"/>
      <c r="AH5" s="703"/>
      <c r="AI5" s="703"/>
      <c r="AJ5" s="703"/>
      <c r="AK5" s="703"/>
      <c r="AL5" s="690">
        <v>37</v>
      </c>
      <c r="AM5" s="672"/>
      <c r="AN5" s="672"/>
      <c r="AO5" s="691"/>
      <c r="AP5" s="666" t="s">
        <v>216</v>
      </c>
      <c r="AQ5" s="667"/>
      <c r="AR5" s="667"/>
      <c r="AS5" s="667"/>
      <c r="AT5" s="667"/>
      <c r="AU5" s="667"/>
      <c r="AV5" s="667"/>
      <c r="AW5" s="667"/>
      <c r="AX5" s="667"/>
      <c r="AY5" s="667"/>
      <c r="AZ5" s="667"/>
      <c r="BA5" s="667"/>
      <c r="BB5" s="667"/>
      <c r="BC5" s="667"/>
      <c r="BD5" s="667"/>
      <c r="BE5" s="667"/>
      <c r="BF5" s="668"/>
      <c r="BG5" s="608">
        <v>1511223</v>
      </c>
      <c r="BH5" s="609"/>
      <c r="BI5" s="609"/>
      <c r="BJ5" s="609"/>
      <c r="BK5" s="609"/>
      <c r="BL5" s="609"/>
      <c r="BM5" s="609"/>
      <c r="BN5" s="610"/>
      <c r="BO5" s="646">
        <v>100</v>
      </c>
      <c r="BP5" s="646"/>
      <c r="BQ5" s="646"/>
      <c r="BR5" s="646"/>
      <c r="BS5" s="647" t="s">
        <v>122</v>
      </c>
      <c r="BT5" s="647"/>
      <c r="BU5" s="647"/>
      <c r="BV5" s="647"/>
      <c r="BW5" s="647"/>
      <c r="BX5" s="647"/>
      <c r="BY5" s="647"/>
      <c r="BZ5" s="647"/>
      <c r="CA5" s="647"/>
      <c r="CB5" s="682"/>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76753</v>
      </c>
      <c r="S6" s="609"/>
      <c r="T6" s="609"/>
      <c r="U6" s="609"/>
      <c r="V6" s="609"/>
      <c r="W6" s="609"/>
      <c r="X6" s="609"/>
      <c r="Y6" s="610"/>
      <c r="Z6" s="646">
        <v>1</v>
      </c>
      <c r="AA6" s="646"/>
      <c r="AB6" s="646"/>
      <c r="AC6" s="646"/>
      <c r="AD6" s="647">
        <v>76753</v>
      </c>
      <c r="AE6" s="647"/>
      <c r="AF6" s="647"/>
      <c r="AG6" s="647"/>
      <c r="AH6" s="647"/>
      <c r="AI6" s="647"/>
      <c r="AJ6" s="647"/>
      <c r="AK6" s="647"/>
      <c r="AL6" s="611">
        <v>1.9</v>
      </c>
      <c r="AM6" s="612"/>
      <c r="AN6" s="612"/>
      <c r="AO6" s="648"/>
      <c r="AP6" s="605" t="s">
        <v>221</v>
      </c>
      <c r="AQ6" s="606"/>
      <c r="AR6" s="606"/>
      <c r="AS6" s="606"/>
      <c r="AT6" s="606"/>
      <c r="AU6" s="606"/>
      <c r="AV6" s="606"/>
      <c r="AW6" s="606"/>
      <c r="AX6" s="606"/>
      <c r="AY6" s="606"/>
      <c r="AZ6" s="606"/>
      <c r="BA6" s="606"/>
      <c r="BB6" s="606"/>
      <c r="BC6" s="606"/>
      <c r="BD6" s="606"/>
      <c r="BE6" s="606"/>
      <c r="BF6" s="607"/>
      <c r="BG6" s="608">
        <v>1511223</v>
      </c>
      <c r="BH6" s="609"/>
      <c r="BI6" s="609"/>
      <c r="BJ6" s="609"/>
      <c r="BK6" s="609"/>
      <c r="BL6" s="609"/>
      <c r="BM6" s="609"/>
      <c r="BN6" s="610"/>
      <c r="BO6" s="646">
        <v>100</v>
      </c>
      <c r="BP6" s="646"/>
      <c r="BQ6" s="646"/>
      <c r="BR6" s="646"/>
      <c r="BS6" s="647" t="s">
        <v>122</v>
      </c>
      <c r="BT6" s="647"/>
      <c r="BU6" s="647"/>
      <c r="BV6" s="647"/>
      <c r="BW6" s="647"/>
      <c r="BX6" s="647"/>
      <c r="BY6" s="647"/>
      <c r="BZ6" s="647"/>
      <c r="CA6" s="647"/>
      <c r="CB6" s="682"/>
      <c r="CD6" s="666" t="s">
        <v>222</v>
      </c>
      <c r="CE6" s="667"/>
      <c r="CF6" s="667"/>
      <c r="CG6" s="667"/>
      <c r="CH6" s="667"/>
      <c r="CI6" s="667"/>
      <c r="CJ6" s="667"/>
      <c r="CK6" s="667"/>
      <c r="CL6" s="667"/>
      <c r="CM6" s="667"/>
      <c r="CN6" s="667"/>
      <c r="CO6" s="667"/>
      <c r="CP6" s="667"/>
      <c r="CQ6" s="668"/>
      <c r="CR6" s="608">
        <v>82360</v>
      </c>
      <c r="CS6" s="609"/>
      <c r="CT6" s="609"/>
      <c r="CU6" s="609"/>
      <c r="CV6" s="609"/>
      <c r="CW6" s="609"/>
      <c r="CX6" s="609"/>
      <c r="CY6" s="610"/>
      <c r="CZ6" s="690">
        <v>1.2</v>
      </c>
      <c r="DA6" s="672"/>
      <c r="DB6" s="672"/>
      <c r="DC6" s="692"/>
      <c r="DD6" s="614" t="s">
        <v>122</v>
      </c>
      <c r="DE6" s="609"/>
      <c r="DF6" s="609"/>
      <c r="DG6" s="609"/>
      <c r="DH6" s="609"/>
      <c r="DI6" s="609"/>
      <c r="DJ6" s="609"/>
      <c r="DK6" s="609"/>
      <c r="DL6" s="609"/>
      <c r="DM6" s="609"/>
      <c r="DN6" s="609"/>
      <c r="DO6" s="609"/>
      <c r="DP6" s="610"/>
      <c r="DQ6" s="614">
        <v>82360</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778</v>
      </c>
      <c r="S7" s="609"/>
      <c r="T7" s="609"/>
      <c r="U7" s="609"/>
      <c r="V7" s="609"/>
      <c r="W7" s="609"/>
      <c r="X7" s="609"/>
      <c r="Y7" s="610"/>
      <c r="Z7" s="646">
        <v>0</v>
      </c>
      <c r="AA7" s="646"/>
      <c r="AB7" s="646"/>
      <c r="AC7" s="646"/>
      <c r="AD7" s="647">
        <v>778</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714862</v>
      </c>
      <c r="BH7" s="609"/>
      <c r="BI7" s="609"/>
      <c r="BJ7" s="609"/>
      <c r="BK7" s="609"/>
      <c r="BL7" s="609"/>
      <c r="BM7" s="609"/>
      <c r="BN7" s="610"/>
      <c r="BO7" s="646">
        <v>47.3</v>
      </c>
      <c r="BP7" s="646"/>
      <c r="BQ7" s="646"/>
      <c r="BR7" s="646"/>
      <c r="BS7" s="647" t="s">
        <v>122</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1151541</v>
      </c>
      <c r="CS7" s="609"/>
      <c r="CT7" s="609"/>
      <c r="CU7" s="609"/>
      <c r="CV7" s="609"/>
      <c r="CW7" s="609"/>
      <c r="CX7" s="609"/>
      <c r="CY7" s="610"/>
      <c r="CZ7" s="646">
        <v>16.600000000000001</v>
      </c>
      <c r="DA7" s="646"/>
      <c r="DB7" s="646"/>
      <c r="DC7" s="646"/>
      <c r="DD7" s="614">
        <v>6461</v>
      </c>
      <c r="DE7" s="609"/>
      <c r="DF7" s="609"/>
      <c r="DG7" s="609"/>
      <c r="DH7" s="609"/>
      <c r="DI7" s="609"/>
      <c r="DJ7" s="609"/>
      <c r="DK7" s="609"/>
      <c r="DL7" s="609"/>
      <c r="DM7" s="609"/>
      <c r="DN7" s="609"/>
      <c r="DO7" s="609"/>
      <c r="DP7" s="610"/>
      <c r="DQ7" s="614">
        <v>1081018</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11023</v>
      </c>
      <c r="S8" s="609"/>
      <c r="T8" s="609"/>
      <c r="U8" s="609"/>
      <c r="V8" s="609"/>
      <c r="W8" s="609"/>
      <c r="X8" s="609"/>
      <c r="Y8" s="610"/>
      <c r="Z8" s="646">
        <v>0.1</v>
      </c>
      <c r="AA8" s="646"/>
      <c r="AB8" s="646"/>
      <c r="AC8" s="646"/>
      <c r="AD8" s="647">
        <v>11023</v>
      </c>
      <c r="AE8" s="647"/>
      <c r="AF8" s="647"/>
      <c r="AG8" s="647"/>
      <c r="AH8" s="647"/>
      <c r="AI8" s="647"/>
      <c r="AJ8" s="647"/>
      <c r="AK8" s="647"/>
      <c r="AL8" s="611">
        <v>0.3</v>
      </c>
      <c r="AM8" s="612"/>
      <c r="AN8" s="612"/>
      <c r="AO8" s="648"/>
      <c r="AP8" s="605" t="s">
        <v>227</v>
      </c>
      <c r="AQ8" s="606"/>
      <c r="AR8" s="606"/>
      <c r="AS8" s="606"/>
      <c r="AT8" s="606"/>
      <c r="AU8" s="606"/>
      <c r="AV8" s="606"/>
      <c r="AW8" s="606"/>
      <c r="AX8" s="606"/>
      <c r="AY8" s="606"/>
      <c r="AZ8" s="606"/>
      <c r="BA8" s="606"/>
      <c r="BB8" s="606"/>
      <c r="BC8" s="606"/>
      <c r="BD8" s="606"/>
      <c r="BE8" s="606"/>
      <c r="BF8" s="607"/>
      <c r="BG8" s="608">
        <v>23583</v>
      </c>
      <c r="BH8" s="609"/>
      <c r="BI8" s="609"/>
      <c r="BJ8" s="609"/>
      <c r="BK8" s="609"/>
      <c r="BL8" s="609"/>
      <c r="BM8" s="609"/>
      <c r="BN8" s="610"/>
      <c r="BO8" s="646">
        <v>1.6</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1799122</v>
      </c>
      <c r="CS8" s="609"/>
      <c r="CT8" s="609"/>
      <c r="CU8" s="609"/>
      <c r="CV8" s="609"/>
      <c r="CW8" s="609"/>
      <c r="CX8" s="609"/>
      <c r="CY8" s="610"/>
      <c r="CZ8" s="646">
        <v>26</v>
      </c>
      <c r="DA8" s="646"/>
      <c r="DB8" s="646"/>
      <c r="DC8" s="646"/>
      <c r="DD8" s="614">
        <v>1100</v>
      </c>
      <c r="DE8" s="609"/>
      <c r="DF8" s="609"/>
      <c r="DG8" s="609"/>
      <c r="DH8" s="609"/>
      <c r="DI8" s="609"/>
      <c r="DJ8" s="609"/>
      <c r="DK8" s="609"/>
      <c r="DL8" s="609"/>
      <c r="DM8" s="609"/>
      <c r="DN8" s="609"/>
      <c r="DO8" s="609"/>
      <c r="DP8" s="610"/>
      <c r="DQ8" s="614">
        <v>1029767</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13160</v>
      </c>
      <c r="S9" s="609"/>
      <c r="T9" s="609"/>
      <c r="U9" s="609"/>
      <c r="V9" s="609"/>
      <c r="W9" s="609"/>
      <c r="X9" s="609"/>
      <c r="Y9" s="610"/>
      <c r="Z9" s="646">
        <v>0.2</v>
      </c>
      <c r="AA9" s="646"/>
      <c r="AB9" s="646"/>
      <c r="AC9" s="646"/>
      <c r="AD9" s="647">
        <v>13160</v>
      </c>
      <c r="AE9" s="647"/>
      <c r="AF9" s="647"/>
      <c r="AG9" s="647"/>
      <c r="AH9" s="647"/>
      <c r="AI9" s="647"/>
      <c r="AJ9" s="647"/>
      <c r="AK9" s="647"/>
      <c r="AL9" s="611">
        <v>0.3</v>
      </c>
      <c r="AM9" s="612"/>
      <c r="AN9" s="612"/>
      <c r="AO9" s="648"/>
      <c r="AP9" s="605" t="s">
        <v>230</v>
      </c>
      <c r="AQ9" s="606"/>
      <c r="AR9" s="606"/>
      <c r="AS9" s="606"/>
      <c r="AT9" s="606"/>
      <c r="AU9" s="606"/>
      <c r="AV9" s="606"/>
      <c r="AW9" s="606"/>
      <c r="AX9" s="606"/>
      <c r="AY9" s="606"/>
      <c r="AZ9" s="606"/>
      <c r="BA9" s="606"/>
      <c r="BB9" s="606"/>
      <c r="BC9" s="606"/>
      <c r="BD9" s="606"/>
      <c r="BE9" s="606"/>
      <c r="BF9" s="607"/>
      <c r="BG9" s="608">
        <v>611842</v>
      </c>
      <c r="BH9" s="609"/>
      <c r="BI9" s="609"/>
      <c r="BJ9" s="609"/>
      <c r="BK9" s="609"/>
      <c r="BL9" s="609"/>
      <c r="BM9" s="609"/>
      <c r="BN9" s="610"/>
      <c r="BO9" s="646">
        <v>40.5</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1036239</v>
      </c>
      <c r="CS9" s="609"/>
      <c r="CT9" s="609"/>
      <c r="CU9" s="609"/>
      <c r="CV9" s="609"/>
      <c r="CW9" s="609"/>
      <c r="CX9" s="609"/>
      <c r="CY9" s="610"/>
      <c r="CZ9" s="646">
        <v>15</v>
      </c>
      <c r="DA9" s="646"/>
      <c r="DB9" s="646"/>
      <c r="DC9" s="646"/>
      <c r="DD9" s="614">
        <v>43997</v>
      </c>
      <c r="DE9" s="609"/>
      <c r="DF9" s="609"/>
      <c r="DG9" s="609"/>
      <c r="DH9" s="609"/>
      <c r="DI9" s="609"/>
      <c r="DJ9" s="609"/>
      <c r="DK9" s="609"/>
      <c r="DL9" s="609"/>
      <c r="DM9" s="609"/>
      <c r="DN9" s="609"/>
      <c r="DO9" s="609"/>
      <c r="DP9" s="610"/>
      <c r="DQ9" s="614">
        <v>874284</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21599</v>
      </c>
      <c r="BH10" s="609"/>
      <c r="BI10" s="609"/>
      <c r="BJ10" s="609"/>
      <c r="BK10" s="609"/>
      <c r="BL10" s="609"/>
      <c r="BM10" s="609"/>
      <c r="BN10" s="610"/>
      <c r="BO10" s="646">
        <v>1.4</v>
      </c>
      <c r="BP10" s="646"/>
      <c r="BQ10" s="646"/>
      <c r="BR10" s="646"/>
      <c r="BS10" s="647" t="s">
        <v>122</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t="s">
        <v>122</v>
      </c>
      <c r="CS10" s="609"/>
      <c r="CT10" s="609"/>
      <c r="CU10" s="609"/>
      <c r="CV10" s="609"/>
      <c r="CW10" s="609"/>
      <c r="CX10" s="609"/>
      <c r="CY10" s="610"/>
      <c r="CZ10" s="646" t="s">
        <v>122</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305323</v>
      </c>
      <c r="S11" s="609"/>
      <c r="T11" s="609"/>
      <c r="U11" s="609"/>
      <c r="V11" s="609"/>
      <c r="W11" s="609"/>
      <c r="X11" s="609"/>
      <c r="Y11" s="610"/>
      <c r="Z11" s="611">
        <v>4.0999999999999996</v>
      </c>
      <c r="AA11" s="612"/>
      <c r="AB11" s="612"/>
      <c r="AC11" s="613"/>
      <c r="AD11" s="614">
        <v>305323</v>
      </c>
      <c r="AE11" s="609"/>
      <c r="AF11" s="609"/>
      <c r="AG11" s="609"/>
      <c r="AH11" s="609"/>
      <c r="AI11" s="609"/>
      <c r="AJ11" s="609"/>
      <c r="AK11" s="610"/>
      <c r="AL11" s="611">
        <v>7.5</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57838</v>
      </c>
      <c r="BH11" s="609"/>
      <c r="BI11" s="609"/>
      <c r="BJ11" s="609"/>
      <c r="BK11" s="609"/>
      <c r="BL11" s="609"/>
      <c r="BM11" s="609"/>
      <c r="BN11" s="610"/>
      <c r="BO11" s="646">
        <v>3.8</v>
      </c>
      <c r="BP11" s="646"/>
      <c r="BQ11" s="646"/>
      <c r="BR11" s="646"/>
      <c r="BS11" s="647" t="s">
        <v>122</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268497</v>
      </c>
      <c r="CS11" s="609"/>
      <c r="CT11" s="609"/>
      <c r="CU11" s="609"/>
      <c r="CV11" s="609"/>
      <c r="CW11" s="609"/>
      <c r="CX11" s="609"/>
      <c r="CY11" s="610"/>
      <c r="CZ11" s="646">
        <v>3.9</v>
      </c>
      <c r="DA11" s="646"/>
      <c r="DB11" s="646"/>
      <c r="DC11" s="646"/>
      <c r="DD11" s="614">
        <v>21417</v>
      </c>
      <c r="DE11" s="609"/>
      <c r="DF11" s="609"/>
      <c r="DG11" s="609"/>
      <c r="DH11" s="609"/>
      <c r="DI11" s="609"/>
      <c r="DJ11" s="609"/>
      <c r="DK11" s="609"/>
      <c r="DL11" s="609"/>
      <c r="DM11" s="609"/>
      <c r="DN11" s="609"/>
      <c r="DO11" s="609"/>
      <c r="DP11" s="610"/>
      <c r="DQ11" s="614">
        <v>193796</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v>12453</v>
      </c>
      <c r="S12" s="609"/>
      <c r="T12" s="609"/>
      <c r="U12" s="609"/>
      <c r="V12" s="609"/>
      <c r="W12" s="609"/>
      <c r="X12" s="609"/>
      <c r="Y12" s="610"/>
      <c r="Z12" s="646">
        <v>0.2</v>
      </c>
      <c r="AA12" s="646"/>
      <c r="AB12" s="646"/>
      <c r="AC12" s="646"/>
      <c r="AD12" s="647">
        <v>12453</v>
      </c>
      <c r="AE12" s="647"/>
      <c r="AF12" s="647"/>
      <c r="AG12" s="647"/>
      <c r="AH12" s="647"/>
      <c r="AI12" s="647"/>
      <c r="AJ12" s="647"/>
      <c r="AK12" s="647"/>
      <c r="AL12" s="611">
        <v>0.3</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675851</v>
      </c>
      <c r="BH12" s="609"/>
      <c r="BI12" s="609"/>
      <c r="BJ12" s="609"/>
      <c r="BK12" s="609"/>
      <c r="BL12" s="609"/>
      <c r="BM12" s="609"/>
      <c r="BN12" s="610"/>
      <c r="BO12" s="646">
        <v>44.7</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90067</v>
      </c>
      <c r="CS12" s="609"/>
      <c r="CT12" s="609"/>
      <c r="CU12" s="609"/>
      <c r="CV12" s="609"/>
      <c r="CW12" s="609"/>
      <c r="CX12" s="609"/>
      <c r="CY12" s="610"/>
      <c r="CZ12" s="646">
        <v>1.3</v>
      </c>
      <c r="DA12" s="646"/>
      <c r="DB12" s="646"/>
      <c r="DC12" s="646"/>
      <c r="DD12" s="614">
        <v>407</v>
      </c>
      <c r="DE12" s="609"/>
      <c r="DF12" s="609"/>
      <c r="DG12" s="609"/>
      <c r="DH12" s="609"/>
      <c r="DI12" s="609"/>
      <c r="DJ12" s="609"/>
      <c r="DK12" s="609"/>
      <c r="DL12" s="609"/>
      <c r="DM12" s="609"/>
      <c r="DN12" s="609"/>
      <c r="DO12" s="609"/>
      <c r="DP12" s="610"/>
      <c r="DQ12" s="614">
        <v>49293</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675851</v>
      </c>
      <c r="BH13" s="609"/>
      <c r="BI13" s="609"/>
      <c r="BJ13" s="609"/>
      <c r="BK13" s="609"/>
      <c r="BL13" s="609"/>
      <c r="BM13" s="609"/>
      <c r="BN13" s="610"/>
      <c r="BO13" s="646">
        <v>44.7</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434028</v>
      </c>
      <c r="CS13" s="609"/>
      <c r="CT13" s="609"/>
      <c r="CU13" s="609"/>
      <c r="CV13" s="609"/>
      <c r="CW13" s="609"/>
      <c r="CX13" s="609"/>
      <c r="CY13" s="610"/>
      <c r="CZ13" s="646">
        <v>6.3</v>
      </c>
      <c r="DA13" s="646"/>
      <c r="DB13" s="646"/>
      <c r="DC13" s="646"/>
      <c r="DD13" s="614">
        <v>352501</v>
      </c>
      <c r="DE13" s="609"/>
      <c r="DF13" s="609"/>
      <c r="DG13" s="609"/>
      <c r="DH13" s="609"/>
      <c r="DI13" s="609"/>
      <c r="DJ13" s="609"/>
      <c r="DK13" s="609"/>
      <c r="DL13" s="609"/>
      <c r="DM13" s="609"/>
      <c r="DN13" s="609"/>
      <c r="DO13" s="609"/>
      <c r="DP13" s="610"/>
      <c r="DQ13" s="614">
        <v>251997</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906</v>
      </c>
      <c r="S14" s="609"/>
      <c r="T14" s="609"/>
      <c r="U14" s="609"/>
      <c r="V14" s="609"/>
      <c r="W14" s="609"/>
      <c r="X14" s="609"/>
      <c r="Y14" s="610"/>
      <c r="Z14" s="646">
        <v>0</v>
      </c>
      <c r="AA14" s="646"/>
      <c r="AB14" s="646"/>
      <c r="AC14" s="646"/>
      <c r="AD14" s="647">
        <v>906</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52328</v>
      </c>
      <c r="BH14" s="609"/>
      <c r="BI14" s="609"/>
      <c r="BJ14" s="609"/>
      <c r="BK14" s="609"/>
      <c r="BL14" s="609"/>
      <c r="BM14" s="609"/>
      <c r="BN14" s="610"/>
      <c r="BO14" s="646">
        <v>3.5</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285904</v>
      </c>
      <c r="CS14" s="609"/>
      <c r="CT14" s="609"/>
      <c r="CU14" s="609"/>
      <c r="CV14" s="609"/>
      <c r="CW14" s="609"/>
      <c r="CX14" s="609"/>
      <c r="CY14" s="610"/>
      <c r="CZ14" s="646">
        <v>4.0999999999999996</v>
      </c>
      <c r="DA14" s="646"/>
      <c r="DB14" s="646"/>
      <c r="DC14" s="646"/>
      <c r="DD14" s="614" t="s">
        <v>122</v>
      </c>
      <c r="DE14" s="609"/>
      <c r="DF14" s="609"/>
      <c r="DG14" s="609"/>
      <c r="DH14" s="609"/>
      <c r="DI14" s="609"/>
      <c r="DJ14" s="609"/>
      <c r="DK14" s="609"/>
      <c r="DL14" s="609"/>
      <c r="DM14" s="609"/>
      <c r="DN14" s="609"/>
      <c r="DO14" s="609"/>
      <c r="DP14" s="610"/>
      <c r="DQ14" s="614">
        <v>284404</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68182</v>
      </c>
      <c r="BH15" s="609"/>
      <c r="BI15" s="609"/>
      <c r="BJ15" s="609"/>
      <c r="BK15" s="609"/>
      <c r="BL15" s="609"/>
      <c r="BM15" s="609"/>
      <c r="BN15" s="610"/>
      <c r="BO15" s="646">
        <v>4.5</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1341707</v>
      </c>
      <c r="CS15" s="609"/>
      <c r="CT15" s="609"/>
      <c r="CU15" s="609"/>
      <c r="CV15" s="609"/>
      <c r="CW15" s="609"/>
      <c r="CX15" s="609"/>
      <c r="CY15" s="610"/>
      <c r="CZ15" s="646">
        <v>19.399999999999999</v>
      </c>
      <c r="DA15" s="646"/>
      <c r="DB15" s="646"/>
      <c r="DC15" s="646"/>
      <c r="DD15" s="614">
        <v>676435</v>
      </c>
      <c r="DE15" s="609"/>
      <c r="DF15" s="609"/>
      <c r="DG15" s="609"/>
      <c r="DH15" s="609"/>
      <c r="DI15" s="609"/>
      <c r="DJ15" s="609"/>
      <c r="DK15" s="609"/>
      <c r="DL15" s="609"/>
      <c r="DM15" s="609"/>
      <c r="DN15" s="609"/>
      <c r="DO15" s="609"/>
      <c r="DP15" s="610"/>
      <c r="DQ15" s="614">
        <v>586127</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12887</v>
      </c>
      <c r="S16" s="609"/>
      <c r="T16" s="609"/>
      <c r="U16" s="609"/>
      <c r="V16" s="609"/>
      <c r="W16" s="609"/>
      <c r="X16" s="609"/>
      <c r="Y16" s="610"/>
      <c r="Z16" s="646">
        <v>0.2</v>
      </c>
      <c r="AA16" s="646"/>
      <c r="AB16" s="646"/>
      <c r="AC16" s="646"/>
      <c r="AD16" s="647">
        <v>12887</v>
      </c>
      <c r="AE16" s="647"/>
      <c r="AF16" s="647"/>
      <c r="AG16" s="647"/>
      <c r="AH16" s="647"/>
      <c r="AI16" s="647"/>
      <c r="AJ16" s="647"/>
      <c r="AK16" s="647"/>
      <c r="AL16" s="611">
        <v>0.3</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v>11</v>
      </c>
      <c r="CS16" s="609"/>
      <c r="CT16" s="609"/>
      <c r="CU16" s="609"/>
      <c r="CV16" s="609"/>
      <c r="CW16" s="609"/>
      <c r="CX16" s="609"/>
      <c r="CY16" s="610"/>
      <c r="CZ16" s="646">
        <v>0</v>
      </c>
      <c r="DA16" s="646"/>
      <c r="DB16" s="646"/>
      <c r="DC16" s="646"/>
      <c r="DD16" s="614" t="s">
        <v>122</v>
      </c>
      <c r="DE16" s="609"/>
      <c r="DF16" s="609"/>
      <c r="DG16" s="609"/>
      <c r="DH16" s="609"/>
      <c r="DI16" s="609"/>
      <c r="DJ16" s="609"/>
      <c r="DK16" s="609"/>
      <c r="DL16" s="609"/>
      <c r="DM16" s="609"/>
      <c r="DN16" s="609"/>
      <c r="DO16" s="609"/>
      <c r="DP16" s="610"/>
      <c r="DQ16" s="614">
        <v>11</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21436</v>
      </c>
      <c r="S17" s="609"/>
      <c r="T17" s="609"/>
      <c r="U17" s="609"/>
      <c r="V17" s="609"/>
      <c r="W17" s="609"/>
      <c r="X17" s="609"/>
      <c r="Y17" s="610"/>
      <c r="Z17" s="646">
        <v>0.3</v>
      </c>
      <c r="AA17" s="646"/>
      <c r="AB17" s="646"/>
      <c r="AC17" s="646"/>
      <c r="AD17" s="647">
        <v>21436</v>
      </c>
      <c r="AE17" s="647"/>
      <c r="AF17" s="647"/>
      <c r="AG17" s="647"/>
      <c r="AH17" s="647"/>
      <c r="AI17" s="647"/>
      <c r="AJ17" s="647"/>
      <c r="AK17" s="647"/>
      <c r="AL17" s="611">
        <v>0.5</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438861</v>
      </c>
      <c r="CS17" s="609"/>
      <c r="CT17" s="609"/>
      <c r="CU17" s="609"/>
      <c r="CV17" s="609"/>
      <c r="CW17" s="609"/>
      <c r="CX17" s="609"/>
      <c r="CY17" s="610"/>
      <c r="CZ17" s="646">
        <v>6.3</v>
      </c>
      <c r="DA17" s="646"/>
      <c r="DB17" s="646"/>
      <c r="DC17" s="646"/>
      <c r="DD17" s="614" t="s">
        <v>122</v>
      </c>
      <c r="DE17" s="609"/>
      <c r="DF17" s="609"/>
      <c r="DG17" s="609"/>
      <c r="DH17" s="609"/>
      <c r="DI17" s="609"/>
      <c r="DJ17" s="609"/>
      <c r="DK17" s="609"/>
      <c r="DL17" s="609"/>
      <c r="DM17" s="609"/>
      <c r="DN17" s="609"/>
      <c r="DO17" s="609"/>
      <c r="DP17" s="610"/>
      <c r="DQ17" s="614">
        <v>438861</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8990</v>
      </c>
      <c r="S18" s="609"/>
      <c r="T18" s="609"/>
      <c r="U18" s="609"/>
      <c r="V18" s="609"/>
      <c r="W18" s="609"/>
      <c r="X18" s="609"/>
      <c r="Y18" s="610"/>
      <c r="Z18" s="646">
        <v>0.1</v>
      </c>
      <c r="AA18" s="646"/>
      <c r="AB18" s="646"/>
      <c r="AC18" s="646"/>
      <c r="AD18" s="647">
        <v>8990</v>
      </c>
      <c r="AE18" s="647"/>
      <c r="AF18" s="647"/>
      <c r="AG18" s="647"/>
      <c r="AH18" s="647"/>
      <c r="AI18" s="647"/>
      <c r="AJ18" s="647"/>
      <c r="AK18" s="647"/>
      <c r="AL18" s="611">
        <v>0.2</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8932</v>
      </c>
      <c r="S19" s="609"/>
      <c r="T19" s="609"/>
      <c r="U19" s="609"/>
      <c r="V19" s="609"/>
      <c r="W19" s="609"/>
      <c r="X19" s="609"/>
      <c r="Y19" s="610"/>
      <c r="Z19" s="646">
        <v>0.1</v>
      </c>
      <c r="AA19" s="646"/>
      <c r="AB19" s="646"/>
      <c r="AC19" s="646"/>
      <c r="AD19" s="647">
        <v>8932</v>
      </c>
      <c r="AE19" s="647"/>
      <c r="AF19" s="647"/>
      <c r="AG19" s="647"/>
      <c r="AH19" s="647"/>
      <c r="AI19" s="647"/>
      <c r="AJ19" s="647"/>
      <c r="AK19" s="647"/>
      <c r="AL19" s="611">
        <v>0.2</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t="s">
        <v>122</v>
      </c>
      <c r="BH19" s="609"/>
      <c r="BI19" s="609"/>
      <c r="BJ19" s="609"/>
      <c r="BK19" s="609"/>
      <c r="BL19" s="609"/>
      <c r="BM19" s="609"/>
      <c r="BN19" s="610"/>
      <c r="BO19" s="646" t="s">
        <v>122</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83" t="s">
        <v>262</v>
      </c>
      <c r="C20" s="684"/>
      <c r="D20" s="684"/>
      <c r="E20" s="684"/>
      <c r="F20" s="684"/>
      <c r="G20" s="684"/>
      <c r="H20" s="684"/>
      <c r="I20" s="684"/>
      <c r="J20" s="684"/>
      <c r="K20" s="684"/>
      <c r="L20" s="684"/>
      <c r="M20" s="684"/>
      <c r="N20" s="684"/>
      <c r="O20" s="684"/>
      <c r="P20" s="684"/>
      <c r="Q20" s="685"/>
      <c r="R20" s="608">
        <v>58</v>
      </c>
      <c r="S20" s="609"/>
      <c r="T20" s="609"/>
      <c r="U20" s="609"/>
      <c r="V20" s="609"/>
      <c r="W20" s="609"/>
      <c r="X20" s="609"/>
      <c r="Y20" s="610"/>
      <c r="Z20" s="646">
        <v>0</v>
      </c>
      <c r="AA20" s="646"/>
      <c r="AB20" s="646"/>
      <c r="AC20" s="646"/>
      <c r="AD20" s="647">
        <v>58</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6928337</v>
      </c>
      <c r="CS20" s="609"/>
      <c r="CT20" s="609"/>
      <c r="CU20" s="609"/>
      <c r="CV20" s="609"/>
      <c r="CW20" s="609"/>
      <c r="CX20" s="609"/>
      <c r="CY20" s="610"/>
      <c r="CZ20" s="646">
        <v>100</v>
      </c>
      <c r="DA20" s="646"/>
      <c r="DB20" s="646"/>
      <c r="DC20" s="646"/>
      <c r="DD20" s="614">
        <v>1102318</v>
      </c>
      <c r="DE20" s="609"/>
      <c r="DF20" s="609"/>
      <c r="DG20" s="609"/>
      <c r="DH20" s="609"/>
      <c r="DI20" s="609"/>
      <c r="DJ20" s="609"/>
      <c r="DK20" s="609"/>
      <c r="DL20" s="609"/>
      <c r="DM20" s="609"/>
      <c r="DN20" s="609"/>
      <c r="DO20" s="609"/>
      <c r="DP20" s="610"/>
      <c r="DQ20" s="614">
        <v>4871918</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2263177</v>
      </c>
      <c r="S21" s="609"/>
      <c r="T21" s="609"/>
      <c r="U21" s="609"/>
      <c r="V21" s="609"/>
      <c r="W21" s="609"/>
      <c r="X21" s="609"/>
      <c r="Y21" s="610"/>
      <c r="Z21" s="646">
        <v>30.1</v>
      </c>
      <c r="AA21" s="646"/>
      <c r="AB21" s="646"/>
      <c r="AC21" s="646"/>
      <c r="AD21" s="647">
        <v>2106151</v>
      </c>
      <c r="AE21" s="647"/>
      <c r="AF21" s="647"/>
      <c r="AG21" s="647"/>
      <c r="AH21" s="647"/>
      <c r="AI21" s="647"/>
      <c r="AJ21" s="647"/>
      <c r="AK21" s="647"/>
      <c r="AL21" s="611">
        <v>51.6</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2106151</v>
      </c>
      <c r="S22" s="609"/>
      <c r="T22" s="609"/>
      <c r="U22" s="609"/>
      <c r="V22" s="609"/>
      <c r="W22" s="609"/>
      <c r="X22" s="609"/>
      <c r="Y22" s="610"/>
      <c r="Z22" s="646">
        <v>28</v>
      </c>
      <c r="AA22" s="646"/>
      <c r="AB22" s="646"/>
      <c r="AC22" s="646"/>
      <c r="AD22" s="647">
        <v>2106151</v>
      </c>
      <c r="AE22" s="647"/>
      <c r="AF22" s="647"/>
      <c r="AG22" s="647"/>
      <c r="AH22" s="647"/>
      <c r="AI22" s="647"/>
      <c r="AJ22" s="647"/>
      <c r="AK22" s="647"/>
      <c r="AL22" s="611">
        <v>51.6</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156952</v>
      </c>
      <c r="S23" s="609"/>
      <c r="T23" s="609"/>
      <c r="U23" s="609"/>
      <c r="V23" s="609"/>
      <c r="W23" s="609"/>
      <c r="X23" s="609"/>
      <c r="Y23" s="610"/>
      <c r="Z23" s="646">
        <v>2.1</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v>74</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6" t="s">
        <v>279</v>
      </c>
      <c r="CE24" s="667"/>
      <c r="CF24" s="667"/>
      <c r="CG24" s="667"/>
      <c r="CH24" s="667"/>
      <c r="CI24" s="667"/>
      <c r="CJ24" s="667"/>
      <c r="CK24" s="667"/>
      <c r="CL24" s="667"/>
      <c r="CM24" s="667"/>
      <c r="CN24" s="667"/>
      <c r="CO24" s="667"/>
      <c r="CP24" s="667"/>
      <c r="CQ24" s="668"/>
      <c r="CR24" s="663">
        <v>2384004</v>
      </c>
      <c r="CS24" s="664"/>
      <c r="CT24" s="664"/>
      <c r="CU24" s="664"/>
      <c r="CV24" s="664"/>
      <c r="CW24" s="664"/>
      <c r="CX24" s="664"/>
      <c r="CY24" s="689"/>
      <c r="CZ24" s="690">
        <v>34.4</v>
      </c>
      <c r="DA24" s="672"/>
      <c r="DB24" s="672"/>
      <c r="DC24" s="692"/>
      <c r="DD24" s="688">
        <v>1752288</v>
      </c>
      <c r="DE24" s="664"/>
      <c r="DF24" s="664"/>
      <c r="DG24" s="664"/>
      <c r="DH24" s="664"/>
      <c r="DI24" s="664"/>
      <c r="DJ24" s="664"/>
      <c r="DK24" s="689"/>
      <c r="DL24" s="688">
        <v>1563853</v>
      </c>
      <c r="DM24" s="664"/>
      <c r="DN24" s="664"/>
      <c r="DO24" s="664"/>
      <c r="DP24" s="664"/>
      <c r="DQ24" s="664"/>
      <c r="DR24" s="664"/>
      <c r="DS24" s="664"/>
      <c r="DT24" s="664"/>
      <c r="DU24" s="664"/>
      <c r="DV24" s="689"/>
      <c r="DW24" s="690">
        <v>38.299999999999997</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4238109</v>
      </c>
      <c r="S25" s="609"/>
      <c r="T25" s="609"/>
      <c r="U25" s="609"/>
      <c r="V25" s="609"/>
      <c r="W25" s="609"/>
      <c r="X25" s="609"/>
      <c r="Y25" s="610"/>
      <c r="Z25" s="646">
        <v>56.3</v>
      </c>
      <c r="AA25" s="646"/>
      <c r="AB25" s="646"/>
      <c r="AC25" s="646"/>
      <c r="AD25" s="647">
        <v>4081083</v>
      </c>
      <c r="AE25" s="647"/>
      <c r="AF25" s="647"/>
      <c r="AG25" s="647"/>
      <c r="AH25" s="647"/>
      <c r="AI25" s="647"/>
      <c r="AJ25" s="647"/>
      <c r="AK25" s="647"/>
      <c r="AL25" s="611">
        <v>99.9</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1001853</v>
      </c>
      <c r="CS25" s="621"/>
      <c r="CT25" s="621"/>
      <c r="CU25" s="621"/>
      <c r="CV25" s="621"/>
      <c r="CW25" s="621"/>
      <c r="CX25" s="621"/>
      <c r="CY25" s="622"/>
      <c r="CZ25" s="611">
        <v>14.5</v>
      </c>
      <c r="DA25" s="623"/>
      <c r="DB25" s="623"/>
      <c r="DC25" s="624"/>
      <c r="DD25" s="614">
        <v>955336</v>
      </c>
      <c r="DE25" s="621"/>
      <c r="DF25" s="621"/>
      <c r="DG25" s="621"/>
      <c r="DH25" s="621"/>
      <c r="DI25" s="621"/>
      <c r="DJ25" s="621"/>
      <c r="DK25" s="622"/>
      <c r="DL25" s="614">
        <v>939381</v>
      </c>
      <c r="DM25" s="621"/>
      <c r="DN25" s="621"/>
      <c r="DO25" s="621"/>
      <c r="DP25" s="621"/>
      <c r="DQ25" s="621"/>
      <c r="DR25" s="621"/>
      <c r="DS25" s="621"/>
      <c r="DT25" s="621"/>
      <c r="DU25" s="621"/>
      <c r="DV25" s="622"/>
      <c r="DW25" s="611">
        <v>23</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1869</v>
      </c>
      <c r="S26" s="609"/>
      <c r="T26" s="609"/>
      <c r="U26" s="609"/>
      <c r="V26" s="609"/>
      <c r="W26" s="609"/>
      <c r="X26" s="609"/>
      <c r="Y26" s="610"/>
      <c r="Z26" s="646">
        <v>0</v>
      </c>
      <c r="AA26" s="646"/>
      <c r="AB26" s="646"/>
      <c r="AC26" s="646"/>
      <c r="AD26" s="647">
        <v>1869</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566451</v>
      </c>
      <c r="CS26" s="609"/>
      <c r="CT26" s="609"/>
      <c r="CU26" s="609"/>
      <c r="CV26" s="609"/>
      <c r="CW26" s="609"/>
      <c r="CX26" s="609"/>
      <c r="CY26" s="610"/>
      <c r="CZ26" s="611">
        <v>8.1999999999999993</v>
      </c>
      <c r="DA26" s="623"/>
      <c r="DB26" s="623"/>
      <c r="DC26" s="624"/>
      <c r="DD26" s="614">
        <v>525542</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82304</v>
      </c>
      <c r="S27" s="609"/>
      <c r="T27" s="609"/>
      <c r="U27" s="609"/>
      <c r="V27" s="609"/>
      <c r="W27" s="609"/>
      <c r="X27" s="609"/>
      <c r="Y27" s="610"/>
      <c r="Z27" s="646">
        <v>1.1000000000000001</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1511223</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943290</v>
      </c>
      <c r="CS27" s="621"/>
      <c r="CT27" s="621"/>
      <c r="CU27" s="621"/>
      <c r="CV27" s="621"/>
      <c r="CW27" s="621"/>
      <c r="CX27" s="621"/>
      <c r="CY27" s="622"/>
      <c r="CZ27" s="611">
        <v>13.6</v>
      </c>
      <c r="DA27" s="623"/>
      <c r="DB27" s="623"/>
      <c r="DC27" s="624"/>
      <c r="DD27" s="614">
        <v>358091</v>
      </c>
      <c r="DE27" s="621"/>
      <c r="DF27" s="621"/>
      <c r="DG27" s="621"/>
      <c r="DH27" s="621"/>
      <c r="DI27" s="621"/>
      <c r="DJ27" s="621"/>
      <c r="DK27" s="622"/>
      <c r="DL27" s="614">
        <v>185611</v>
      </c>
      <c r="DM27" s="621"/>
      <c r="DN27" s="621"/>
      <c r="DO27" s="621"/>
      <c r="DP27" s="621"/>
      <c r="DQ27" s="621"/>
      <c r="DR27" s="621"/>
      <c r="DS27" s="621"/>
      <c r="DT27" s="621"/>
      <c r="DU27" s="621"/>
      <c r="DV27" s="622"/>
      <c r="DW27" s="611">
        <v>4.5</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19456</v>
      </c>
      <c r="S28" s="609"/>
      <c r="T28" s="609"/>
      <c r="U28" s="609"/>
      <c r="V28" s="609"/>
      <c r="W28" s="609"/>
      <c r="X28" s="609"/>
      <c r="Y28" s="610"/>
      <c r="Z28" s="646">
        <v>0.3</v>
      </c>
      <c r="AA28" s="646"/>
      <c r="AB28" s="646"/>
      <c r="AC28" s="646"/>
      <c r="AD28" s="647" t="s">
        <v>122</v>
      </c>
      <c r="AE28" s="647"/>
      <c r="AF28" s="647"/>
      <c r="AG28" s="647"/>
      <c r="AH28" s="647"/>
      <c r="AI28" s="647"/>
      <c r="AJ28" s="647"/>
      <c r="AK28" s="647"/>
      <c r="AL28" s="611" t="s">
        <v>122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438861</v>
      </c>
      <c r="CS28" s="609"/>
      <c r="CT28" s="609"/>
      <c r="CU28" s="609"/>
      <c r="CV28" s="609"/>
      <c r="CW28" s="609"/>
      <c r="CX28" s="609"/>
      <c r="CY28" s="610"/>
      <c r="CZ28" s="611">
        <v>6.3</v>
      </c>
      <c r="DA28" s="623"/>
      <c r="DB28" s="623"/>
      <c r="DC28" s="624"/>
      <c r="DD28" s="614">
        <v>438861</v>
      </c>
      <c r="DE28" s="609"/>
      <c r="DF28" s="609"/>
      <c r="DG28" s="609"/>
      <c r="DH28" s="609"/>
      <c r="DI28" s="609"/>
      <c r="DJ28" s="609"/>
      <c r="DK28" s="610"/>
      <c r="DL28" s="614">
        <v>438861</v>
      </c>
      <c r="DM28" s="609"/>
      <c r="DN28" s="609"/>
      <c r="DO28" s="609"/>
      <c r="DP28" s="609"/>
      <c r="DQ28" s="609"/>
      <c r="DR28" s="609"/>
      <c r="DS28" s="609"/>
      <c r="DT28" s="609"/>
      <c r="DU28" s="609"/>
      <c r="DV28" s="610"/>
      <c r="DW28" s="611">
        <v>10.7</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8024</v>
      </c>
      <c r="S29" s="609"/>
      <c r="T29" s="609"/>
      <c r="U29" s="609"/>
      <c r="V29" s="609"/>
      <c r="W29" s="609"/>
      <c r="X29" s="609"/>
      <c r="Y29" s="610"/>
      <c r="Z29" s="646">
        <v>0.1</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438861</v>
      </c>
      <c r="CS29" s="621"/>
      <c r="CT29" s="621"/>
      <c r="CU29" s="621"/>
      <c r="CV29" s="621"/>
      <c r="CW29" s="621"/>
      <c r="CX29" s="621"/>
      <c r="CY29" s="622"/>
      <c r="CZ29" s="611">
        <v>6.3</v>
      </c>
      <c r="DA29" s="623"/>
      <c r="DB29" s="623"/>
      <c r="DC29" s="624"/>
      <c r="DD29" s="614">
        <v>438861</v>
      </c>
      <c r="DE29" s="621"/>
      <c r="DF29" s="621"/>
      <c r="DG29" s="621"/>
      <c r="DH29" s="621"/>
      <c r="DI29" s="621"/>
      <c r="DJ29" s="621"/>
      <c r="DK29" s="622"/>
      <c r="DL29" s="614">
        <v>438861</v>
      </c>
      <c r="DM29" s="621"/>
      <c r="DN29" s="621"/>
      <c r="DO29" s="621"/>
      <c r="DP29" s="621"/>
      <c r="DQ29" s="621"/>
      <c r="DR29" s="621"/>
      <c r="DS29" s="621"/>
      <c r="DT29" s="621"/>
      <c r="DU29" s="621"/>
      <c r="DV29" s="622"/>
      <c r="DW29" s="611">
        <v>10.7</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828479</v>
      </c>
      <c r="S30" s="609"/>
      <c r="T30" s="609"/>
      <c r="U30" s="609"/>
      <c r="V30" s="609"/>
      <c r="W30" s="609"/>
      <c r="X30" s="609"/>
      <c r="Y30" s="610"/>
      <c r="Z30" s="646">
        <v>11</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0"/>
      <c r="BI30" s="680"/>
      <c r="BJ30" s="680"/>
      <c r="BK30" s="680"/>
      <c r="BL30" s="680"/>
      <c r="BM30" s="680"/>
      <c r="BN30" s="680"/>
      <c r="BO30" s="680"/>
      <c r="BP30" s="680"/>
      <c r="BQ30" s="681"/>
      <c r="BR30" s="660"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429274</v>
      </c>
      <c r="CS30" s="609"/>
      <c r="CT30" s="609"/>
      <c r="CU30" s="609"/>
      <c r="CV30" s="609"/>
      <c r="CW30" s="609"/>
      <c r="CX30" s="609"/>
      <c r="CY30" s="610"/>
      <c r="CZ30" s="611">
        <v>6.2</v>
      </c>
      <c r="DA30" s="623"/>
      <c r="DB30" s="623"/>
      <c r="DC30" s="624"/>
      <c r="DD30" s="614">
        <v>429274</v>
      </c>
      <c r="DE30" s="609"/>
      <c r="DF30" s="609"/>
      <c r="DG30" s="609"/>
      <c r="DH30" s="609"/>
      <c r="DI30" s="609"/>
      <c r="DJ30" s="609"/>
      <c r="DK30" s="610"/>
      <c r="DL30" s="614">
        <v>429274</v>
      </c>
      <c r="DM30" s="609"/>
      <c r="DN30" s="609"/>
      <c r="DO30" s="609"/>
      <c r="DP30" s="609"/>
      <c r="DQ30" s="609"/>
      <c r="DR30" s="609"/>
      <c r="DS30" s="609"/>
      <c r="DT30" s="609"/>
      <c r="DU30" s="609"/>
      <c r="DV30" s="610"/>
      <c r="DW30" s="611">
        <v>10.5</v>
      </c>
      <c r="DX30" s="623"/>
      <c r="DY30" s="623"/>
      <c r="DZ30" s="623"/>
      <c r="EA30" s="623"/>
      <c r="EB30" s="623"/>
      <c r="EC30" s="635"/>
    </row>
    <row r="31" spans="2:133" ht="11.25" customHeight="1" x14ac:dyDescent="0.2">
      <c r="B31" s="683" t="s">
        <v>297</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298</v>
      </c>
      <c r="AQ31" s="675"/>
      <c r="AR31" s="675"/>
      <c r="AS31" s="675"/>
      <c r="AT31" s="676" t="s">
        <v>299</v>
      </c>
      <c r="AU31" s="212"/>
      <c r="AV31" s="212"/>
      <c r="AW31" s="212"/>
      <c r="AX31" s="666" t="s">
        <v>177</v>
      </c>
      <c r="AY31" s="667"/>
      <c r="AZ31" s="667"/>
      <c r="BA31" s="667"/>
      <c r="BB31" s="667"/>
      <c r="BC31" s="667"/>
      <c r="BD31" s="667"/>
      <c r="BE31" s="667"/>
      <c r="BF31" s="668"/>
      <c r="BG31" s="670">
        <v>99.1</v>
      </c>
      <c r="BH31" s="671"/>
      <c r="BI31" s="671"/>
      <c r="BJ31" s="671"/>
      <c r="BK31" s="671"/>
      <c r="BL31" s="671"/>
      <c r="BM31" s="672">
        <v>96.2</v>
      </c>
      <c r="BN31" s="671"/>
      <c r="BO31" s="671"/>
      <c r="BP31" s="671"/>
      <c r="BQ31" s="673"/>
      <c r="BR31" s="670">
        <v>99.1</v>
      </c>
      <c r="BS31" s="671"/>
      <c r="BT31" s="671"/>
      <c r="BU31" s="671"/>
      <c r="BV31" s="671"/>
      <c r="BW31" s="671"/>
      <c r="BX31" s="672">
        <v>96</v>
      </c>
      <c r="BY31" s="671"/>
      <c r="BZ31" s="671"/>
      <c r="CA31" s="671"/>
      <c r="CB31" s="673"/>
      <c r="CD31" s="629"/>
      <c r="CE31" s="630"/>
      <c r="CF31" s="605" t="s">
        <v>300</v>
      </c>
      <c r="CG31" s="606"/>
      <c r="CH31" s="606"/>
      <c r="CI31" s="606"/>
      <c r="CJ31" s="606"/>
      <c r="CK31" s="606"/>
      <c r="CL31" s="606"/>
      <c r="CM31" s="606"/>
      <c r="CN31" s="606"/>
      <c r="CO31" s="606"/>
      <c r="CP31" s="606"/>
      <c r="CQ31" s="607"/>
      <c r="CR31" s="608">
        <v>9587</v>
      </c>
      <c r="CS31" s="621"/>
      <c r="CT31" s="621"/>
      <c r="CU31" s="621"/>
      <c r="CV31" s="621"/>
      <c r="CW31" s="621"/>
      <c r="CX31" s="621"/>
      <c r="CY31" s="622"/>
      <c r="CZ31" s="611">
        <v>0.1</v>
      </c>
      <c r="DA31" s="623"/>
      <c r="DB31" s="623"/>
      <c r="DC31" s="624"/>
      <c r="DD31" s="614">
        <v>9587</v>
      </c>
      <c r="DE31" s="621"/>
      <c r="DF31" s="621"/>
      <c r="DG31" s="621"/>
      <c r="DH31" s="621"/>
      <c r="DI31" s="621"/>
      <c r="DJ31" s="621"/>
      <c r="DK31" s="622"/>
      <c r="DL31" s="614">
        <v>9587</v>
      </c>
      <c r="DM31" s="621"/>
      <c r="DN31" s="621"/>
      <c r="DO31" s="621"/>
      <c r="DP31" s="621"/>
      <c r="DQ31" s="621"/>
      <c r="DR31" s="621"/>
      <c r="DS31" s="621"/>
      <c r="DT31" s="621"/>
      <c r="DU31" s="621"/>
      <c r="DV31" s="622"/>
      <c r="DW31" s="611">
        <v>0.2</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398893</v>
      </c>
      <c r="S32" s="609"/>
      <c r="T32" s="609"/>
      <c r="U32" s="609"/>
      <c r="V32" s="609"/>
      <c r="W32" s="609"/>
      <c r="X32" s="609"/>
      <c r="Y32" s="610"/>
      <c r="Z32" s="646">
        <v>5.3</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99.2</v>
      </c>
      <c r="BH32" s="621"/>
      <c r="BI32" s="621"/>
      <c r="BJ32" s="621"/>
      <c r="BK32" s="621"/>
      <c r="BL32" s="621"/>
      <c r="BM32" s="612">
        <v>97.1</v>
      </c>
      <c r="BN32" s="621"/>
      <c r="BO32" s="621"/>
      <c r="BP32" s="621"/>
      <c r="BQ32" s="644"/>
      <c r="BR32" s="679">
        <v>99.1</v>
      </c>
      <c r="BS32" s="621"/>
      <c r="BT32" s="621"/>
      <c r="BU32" s="621"/>
      <c r="BV32" s="621"/>
      <c r="BW32" s="621"/>
      <c r="BX32" s="612">
        <v>96.8</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1399</v>
      </c>
      <c r="S33" s="609"/>
      <c r="T33" s="609"/>
      <c r="U33" s="609"/>
      <c r="V33" s="609"/>
      <c r="W33" s="609"/>
      <c r="X33" s="609"/>
      <c r="Y33" s="610"/>
      <c r="Z33" s="646">
        <v>0</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99.1</v>
      </c>
      <c r="BH33" s="593"/>
      <c r="BI33" s="593"/>
      <c r="BJ33" s="593"/>
      <c r="BK33" s="593"/>
      <c r="BL33" s="593"/>
      <c r="BM33" s="639">
        <v>95.4</v>
      </c>
      <c r="BN33" s="593"/>
      <c r="BO33" s="593"/>
      <c r="BP33" s="593"/>
      <c r="BQ33" s="656"/>
      <c r="BR33" s="669">
        <v>99.1</v>
      </c>
      <c r="BS33" s="593"/>
      <c r="BT33" s="593"/>
      <c r="BU33" s="593"/>
      <c r="BV33" s="593"/>
      <c r="BW33" s="593"/>
      <c r="BX33" s="639">
        <v>95.2</v>
      </c>
      <c r="BY33" s="593"/>
      <c r="BZ33" s="593"/>
      <c r="CA33" s="593"/>
      <c r="CB33" s="656"/>
      <c r="CD33" s="605" t="s">
        <v>307</v>
      </c>
      <c r="CE33" s="606"/>
      <c r="CF33" s="606"/>
      <c r="CG33" s="606"/>
      <c r="CH33" s="606"/>
      <c r="CI33" s="606"/>
      <c r="CJ33" s="606"/>
      <c r="CK33" s="606"/>
      <c r="CL33" s="606"/>
      <c r="CM33" s="606"/>
      <c r="CN33" s="606"/>
      <c r="CO33" s="606"/>
      <c r="CP33" s="606"/>
      <c r="CQ33" s="607"/>
      <c r="CR33" s="608">
        <v>3442004</v>
      </c>
      <c r="CS33" s="621"/>
      <c r="CT33" s="621"/>
      <c r="CU33" s="621"/>
      <c r="CV33" s="621"/>
      <c r="CW33" s="621"/>
      <c r="CX33" s="621"/>
      <c r="CY33" s="622"/>
      <c r="CZ33" s="611">
        <v>49.7</v>
      </c>
      <c r="DA33" s="623"/>
      <c r="DB33" s="623"/>
      <c r="DC33" s="624"/>
      <c r="DD33" s="614">
        <v>2840087</v>
      </c>
      <c r="DE33" s="621"/>
      <c r="DF33" s="621"/>
      <c r="DG33" s="621"/>
      <c r="DH33" s="621"/>
      <c r="DI33" s="621"/>
      <c r="DJ33" s="621"/>
      <c r="DK33" s="622"/>
      <c r="DL33" s="614">
        <v>1984282</v>
      </c>
      <c r="DM33" s="621"/>
      <c r="DN33" s="621"/>
      <c r="DO33" s="621"/>
      <c r="DP33" s="621"/>
      <c r="DQ33" s="621"/>
      <c r="DR33" s="621"/>
      <c r="DS33" s="621"/>
      <c r="DT33" s="621"/>
      <c r="DU33" s="621"/>
      <c r="DV33" s="622"/>
      <c r="DW33" s="611">
        <v>48.6</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20888</v>
      </c>
      <c r="S34" s="609"/>
      <c r="T34" s="609"/>
      <c r="U34" s="609"/>
      <c r="V34" s="609"/>
      <c r="W34" s="609"/>
      <c r="X34" s="609"/>
      <c r="Y34" s="610"/>
      <c r="Z34" s="646">
        <v>0.3</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851218</v>
      </c>
      <c r="CS34" s="609"/>
      <c r="CT34" s="609"/>
      <c r="CU34" s="609"/>
      <c r="CV34" s="609"/>
      <c r="CW34" s="609"/>
      <c r="CX34" s="609"/>
      <c r="CY34" s="610"/>
      <c r="CZ34" s="611">
        <v>12.3</v>
      </c>
      <c r="DA34" s="623"/>
      <c r="DB34" s="623"/>
      <c r="DC34" s="624"/>
      <c r="DD34" s="614">
        <v>597312</v>
      </c>
      <c r="DE34" s="609"/>
      <c r="DF34" s="609"/>
      <c r="DG34" s="609"/>
      <c r="DH34" s="609"/>
      <c r="DI34" s="609"/>
      <c r="DJ34" s="609"/>
      <c r="DK34" s="610"/>
      <c r="DL34" s="614">
        <v>516865</v>
      </c>
      <c r="DM34" s="609"/>
      <c r="DN34" s="609"/>
      <c r="DO34" s="609"/>
      <c r="DP34" s="609"/>
      <c r="DQ34" s="609"/>
      <c r="DR34" s="609"/>
      <c r="DS34" s="609"/>
      <c r="DT34" s="609"/>
      <c r="DU34" s="609"/>
      <c r="DV34" s="610"/>
      <c r="DW34" s="611">
        <v>12.7</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217307</v>
      </c>
      <c r="S35" s="609"/>
      <c r="T35" s="609"/>
      <c r="U35" s="609"/>
      <c r="V35" s="609"/>
      <c r="W35" s="609"/>
      <c r="X35" s="609"/>
      <c r="Y35" s="610"/>
      <c r="Z35" s="646">
        <v>2.9</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11752</v>
      </c>
      <c r="CS35" s="621"/>
      <c r="CT35" s="621"/>
      <c r="CU35" s="621"/>
      <c r="CV35" s="621"/>
      <c r="CW35" s="621"/>
      <c r="CX35" s="621"/>
      <c r="CY35" s="622"/>
      <c r="CZ35" s="611">
        <v>0.2</v>
      </c>
      <c r="DA35" s="623"/>
      <c r="DB35" s="623"/>
      <c r="DC35" s="624"/>
      <c r="DD35" s="614">
        <v>10413</v>
      </c>
      <c r="DE35" s="621"/>
      <c r="DF35" s="621"/>
      <c r="DG35" s="621"/>
      <c r="DH35" s="621"/>
      <c r="DI35" s="621"/>
      <c r="DJ35" s="621"/>
      <c r="DK35" s="622"/>
      <c r="DL35" s="614">
        <v>10413</v>
      </c>
      <c r="DM35" s="621"/>
      <c r="DN35" s="621"/>
      <c r="DO35" s="621"/>
      <c r="DP35" s="621"/>
      <c r="DQ35" s="621"/>
      <c r="DR35" s="621"/>
      <c r="DS35" s="621"/>
      <c r="DT35" s="621"/>
      <c r="DU35" s="621"/>
      <c r="DV35" s="622"/>
      <c r="DW35" s="611">
        <v>0.3</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769315</v>
      </c>
      <c r="S36" s="609"/>
      <c r="T36" s="609"/>
      <c r="U36" s="609"/>
      <c r="V36" s="609"/>
      <c r="W36" s="609"/>
      <c r="X36" s="609"/>
      <c r="Y36" s="610"/>
      <c r="Z36" s="646">
        <v>10.199999999999999</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1028516</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95323</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1444166</v>
      </c>
      <c r="CS36" s="609"/>
      <c r="CT36" s="609"/>
      <c r="CU36" s="609"/>
      <c r="CV36" s="609"/>
      <c r="CW36" s="609"/>
      <c r="CX36" s="609"/>
      <c r="CY36" s="610"/>
      <c r="CZ36" s="611">
        <v>20.8</v>
      </c>
      <c r="DA36" s="623"/>
      <c r="DB36" s="623"/>
      <c r="DC36" s="624"/>
      <c r="DD36" s="614">
        <v>1278643</v>
      </c>
      <c r="DE36" s="609"/>
      <c r="DF36" s="609"/>
      <c r="DG36" s="609"/>
      <c r="DH36" s="609"/>
      <c r="DI36" s="609"/>
      <c r="DJ36" s="609"/>
      <c r="DK36" s="610"/>
      <c r="DL36" s="614">
        <v>967498</v>
      </c>
      <c r="DM36" s="609"/>
      <c r="DN36" s="609"/>
      <c r="DO36" s="609"/>
      <c r="DP36" s="609"/>
      <c r="DQ36" s="609"/>
      <c r="DR36" s="609"/>
      <c r="DS36" s="609"/>
      <c r="DT36" s="609"/>
      <c r="DU36" s="609"/>
      <c r="DV36" s="610"/>
      <c r="DW36" s="611">
        <v>23.7</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105810</v>
      </c>
      <c r="S37" s="609"/>
      <c r="T37" s="609"/>
      <c r="U37" s="609"/>
      <c r="V37" s="609"/>
      <c r="W37" s="609"/>
      <c r="X37" s="609"/>
      <c r="Y37" s="610"/>
      <c r="Z37" s="646">
        <v>1.4</v>
      </c>
      <c r="AA37" s="646"/>
      <c r="AB37" s="646"/>
      <c r="AC37" s="646"/>
      <c r="AD37" s="647">
        <v>680</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361033</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94472</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595006</v>
      </c>
      <c r="CS37" s="621"/>
      <c r="CT37" s="621"/>
      <c r="CU37" s="621"/>
      <c r="CV37" s="621"/>
      <c r="CW37" s="621"/>
      <c r="CX37" s="621"/>
      <c r="CY37" s="622"/>
      <c r="CZ37" s="611">
        <v>8.6</v>
      </c>
      <c r="DA37" s="623"/>
      <c r="DB37" s="623"/>
      <c r="DC37" s="624"/>
      <c r="DD37" s="614">
        <v>557706</v>
      </c>
      <c r="DE37" s="621"/>
      <c r="DF37" s="621"/>
      <c r="DG37" s="621"/>
      <c r="DH37" s="621"/>
      <c r="DI37" s="621"/>
      <c r="DJ37" s="621"/>
      <c r="DK37" s="622"/>
      <c r="DL37" s="614">
        <v>432229</v>
      </c>
      <c r="DM37" s="621"/>
      <c r="DN37" s="621"/>
      <c r="DO37" s="621"/>
      <c r="DP37" s="621"/>
      <c r="DQ37" s="621"/>
      <c r="DR37" s="621"/>
      <c r="DS37" s="621"/>
      <c r="DT37" s="621"/>
      <c r="DU37" s="621"/>
      <c r="DV37" s="622"/>
      <c r="DW37" s="611">
        <v>10.6</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831000</v>
      </c>
      <c r="S38" s="609"/>
      <c r="T38" s="609"/>
      <c r="U38" s="609"/>
      <c r="V38" s="609"/>
      <c r="W38" s="609"/>
      <c r="X38" s="609"/>
      <c r="Y38" s="610"/>
      <c r="Z38" s="646">
        <v>11</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54660</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2017</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612823</v>
      </c>
      <c r="CS38" s="609"/>
      <c r="CT38" s="609"/>
      <c r="CU38" s="609"/>
      <c r="CV38" s="609"/>
      <c r="CW38" s="609"/>
      <c r="CX38" s="609"/>
      <c r="CY38" s="610"/>
      <c r="CZ38" s="611">
        <v>8.8000000000000007</v>
      </c>
      <c r="DA38" s="623"/>
      <c r="DB38" s="623"/>
      <c r="DC38" s="624"/>
      <c r="DD38" s="614">
        <v>497778</v>
      </c>
      <c r="DE38" s="609"/>
      <c r="DF38" s="609"/>
      <c r="DG38" s="609"/>
      <c r="DH38" s="609"/>
      <c r="DI38" s="609"/>
      <c r="DJ38" s="609"/>
      <c r="DK38" s="610"/>
      <c r="DL38" s="614">
        <v>489506</v>
      </c>
      <c r="DM38" s="609"/>
      <c r="DN38" s="609"/>
      <c r="DO38" s="609"/>
      <c r="DP38" s="609"/>
      <c r="DQ38" s="609"/>
      <c r="DR38" s="609"/>
      <c r="DS38" s="609"/>
      <c r="DT38" s="609"/>
      <c r="DU38" s="609"/>
      <c r="DV38" s="610"/>
      <c r="DW38" s="611">
        <v>12</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12662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3205</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407310</v>
      </c>
      <c r="CS39" s="621"/>
      <c r="CT39" s="621"/>
      <c r="CU39" s="621"/>
      <c r="CV39" s="621"/>
      <c r="CW39" s="621"/>
      <c r="CX39" s="621"/>
      <c r="CY39" s="622"/>
      <c r="CZ39" s="611">
        <v>5.9</v>
      </c>
      <c r="DA39" s="623"/>
      <c r="DB39" s="623"/>
      <c r="DC39" s="624"/>
      <c r="DD39" s="614">
        <v>390974</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101</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114735</v>
      </c>
      <c r="CS40" s="609"/>
      <c r="CT40" s="609"/>
      <c r="CU40" s="609"/>
      <c r="CV40" s="609"/>
      <c r="CW40" s="609"/>
      <c r="CX40" s="609"/>
      <c r="CY40" s="610"/>
      <c r="CZ40" s="611">
        <v>1.7</v>
      </c>
      <c r="DA40" s="623"/>
      <c r="DB40" s="623"/>
      <c r="DC40" s="624"/>
      <c r="DD40" s="614">
        <v>64967</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7522853</v>
      </c>
      <c r="S41" s="633"/>
      <c r="T41" s="633"/>
      <c r="U41" s="633"/>
      <c r="V41" s="633"/>
      <c r="W41" s="633"/>
      <c r="X41" s="633"/>
      <c r="Y41" s="636"/>
      <c r="Z41" s="637">
        <v>100</v>
      </c>
      <c r="AA41" s="637"/>
      <c r="AB41" s="637"/>
      <c r="AC41" s="637"/>
      <c r="AD41" s="638">
        <v>4083632</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137022</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463139</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309</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1102329</v>
      </c>
      <c r="CS42" s="621"/>
      <c r="CT42" s="621"/>
      <c r="CU42" s="621"/>
      <c r="CV42" s="621"/>
      <c r="CW42" s="621"/>
      <c r="CX42" s="621"/>
      <c r="CY42" s="622"/>
      <c r="CZ42" s="611">
        <v>15.9</v>
      </c>
      <c r="DA42" s="623"/>
      <c r="DB42" s="623"/>
      <c r="DC42" s="624"/>
      <c r="DD42" s="614">
        <v>279543</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30257</v>
      </c>
      <c r="CS43" s="621"/>
      <c r="CT43" s="621"/>
      <c r="CU43" s="621"/>
      <c r="CV43" s="621"/>
      <c r="CW43" s="621"/>
      <c r="CX43" s="621"/>
      <c r="CY43" s="622"/>
      <c r="CZ43" s="611">
        <v>0.4</v>
      </c>
      <c r="DA43" s="623"/>
      <c r="DB43" s="623"/>
      <c r="DC43" s="624"/>
      <c r="DD43" s="614">
        <v>30257</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1102318</v>
      </c>
      <c r="CS44" s="609"/>
      <c r="CT44" s="609"/>
      <c r="CU44" s="609"/>
      <c r="CV44" s="609"/>
      <c r="CW44" s="609"/>
      <c r="CX44" s="609"/>
      <c r="CY44" s="610"/>
      <c r="CZ44" s="611">
        <v>15.9</v>
      </c>
      <c r="DA44" s="612"/>
      <c r="DB44" s="612"/>
      <c r="DC44" s="613"/>
      <c r="DD44" s="614">
        <v>279532</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637208</v>
      </c>
      <c r="CS45" s="621"/>
      <c r="CT45" s="621"/>
      <c r="CU45" s="621"/>
      <c r="CV45" s="621"/>
      <c r="CW45" s="621"/>
      <c r="CX45" s="621"/>
      <c r="CY45" s="622"/>
      <c r="CZ45" s="611">
        <v>9.1999999999999993</v>
      </c>
      <c r="DA45" s="623"/>
      <c r="DB45" s="623"/>
      <c r="DC45" s="624"/>
      <c r="DD45" s="614">
        <v>67988</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460911</v>
      </c>
      <c r="CS46" s="609"/>
      <c r="CT46" s="609"/>
      <c r="CU46" s="609"/>
      <c r="CV46" s="609"/>
      <c r="CW46" s="609"/>
      <c r="CX46" s="609"/>
      <c r="CY46" s="610"/>
      <c r="CZ46" s="611">
        <v>6.7</v>
      </c>
      <c r="DA46" s="612"/>
      <c r="DB46" s="612"/>
      <c r="DC46" s="613"/>
      <c r="DD46" s="614">
        <v>207345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v>11</v>
      </c>
      <c r="CS47" s="621"/>
      <c r="CT47" s="621"/>
      <c r="CU47" s="621"/>
      <c r="CV47" s="621"/>
      <c r="CW47" s="621"/>
      <c r="CX47" s="621"/>
      <c r="CY47" s="622"/>
      <c r="CZ47" s="611">
        <v>0</v>
      </c>
      <c r="DA47" s="623"/>
      <c r="DB47" s="623"/>
      <c r="DC47" s="624"/>
      <c r="DD47" s="614">
        <v>11</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6928337</v>
      </c>
      <c r="CS49" s="593"/>
      <c r="CT49" s="593"/>
      <c r="CU49" s="593"/>
      <c r="CV49" s="593"/>
      <c r="CW49" s="593"/>
      <c r="CX49" s="593"/>
      <c r="CY49" s="594"/>
      <c r="CZ49" s="595">
        <v>100</v>
      </c>
      <c r="DA49" s="596"/>
      <c r="DB49" s="596"/>
      <c r="DC49" s="597"/>
      <c r="DD49" s="598">
        <v>4871918</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d2P/tAm+aW9C0jyZu2SyqJfJWaZzcVl14LDV5T64xqaeXH0AEwWr/jibsYHdzxWXycL0o7U1I9/PdSjWnhOR1g==" saltValue="RiGksPGMbclXZ/lyZMLoA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374</v>
      </c>
      <c r="C7" s="1035"/>
      <c r="D7" s="1035"/>
      <c r="E7" s="1035"/>
      <c r="F7" s="1035"/>
      <c r="G7" s="1035"/>
      <c r="H7" s="1035"/>
      <c r="I7" s="1035"/>
      <c r="J7" s="1035"/>
      <c r="K7" s="1035"/>
      <c r="L7" s="1035"/>
      <c r="M7" s="1035"/>
      <c r="N7" s="1035"/>
      <c r="O7" s="1035"/>
      <c r="P7" s="1036"/>
      <c r="Q7" s="1089">
        <v>7595</v>
      </c>
      <c r="R7" s="1090"/>
      <c r="S7" s="1090"/>
      <c r="T7" s="1090"/>
      <c r="U7" s="1090"/>
      <c r="V7" s="1090">
        <v>7000</v>
      </c>
      <c r="W7" s="1090"/>
      <c r="X7" s="1090"/>
      <c r="Y7" s="1090"/>
      <c r="Z7" s="1090"/>
      <c r="AA7" s="1090">
        <v>595</v>
      </c>
      <c r="AB7" s="1090"/>
      <c r="AC7" s="1090"/>
      <c r="AD7" s="1090"/>
      <c r="AE7" s="1091"/>
      <c r="AF7" s="1092">
        <v>493</v>
      </c>
      <c r="AG7" s="1093"/>
      <c r="AH7" s="1093"/>
      <c r="AI7" s="1093"/>
      <c r="AJ7" s="1094"/>
      <c r="AK7" s="1095">
        <v>216</v>
      </c>
      <c r="AL7" s="1096"/>
      <c r="AM7" s="1096"/>
      <c r="AN7" s="1096"/>
      <c r="AO7" s="1096"/>
      <c r="AP7" s="1096">
        <v>5166</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376</v>
      </c>
      <c r="B23" s="924" t="s">
        <v>377</v>
      </c>
      <c r="C23" s="925"/>
      <c r="D23" s="925"/>
      <c r="E23" s="925"/>
      <c r="F23" s="925"/>
      <c r="G23" s="925"/>
      <c r="H23" s="925"/>
      <c r="I23" s="925"/>
      <c r="J23" s="925"/>
      <c r="K23" s="925"/>
      <c r="L23" s="925"/>
      <c r="M23" s="925"/>
      <c r="N23" s="925"/>
      <c r="O23" s="925"/>
      <c r="P23" s="935"/>
      <c r="Q23" s="1054">
        <v>7595</v>
      </c>
      <c r="R23" s="1048"/>
      <c r="S23" s="1048"/>
      <c r="T23" s="1048"/>
      <c r="U23" s="1048"/>
      <c r="V23" s="1048">
        <v>7000</v>
      </c>
      <c r="W23" s="1048"/>
      <c r="X23" s="1048"/>
      <c r="Y23" s="1048"/>
      <c r="Z23" s="1048"/>
      <c r="AA23" s="1048">
        <v>595</v>
      </c>
      <c r="AB23" s="1048"/>
      <c r="AC23" s="1048"/>
      <c r="AD23" s="1048"/>
      <c r="AE23" s="1055"/>
      <c r="AF23" s="1056">
        <v>493</v>
      </c>
      <c r="AG23" s="1048"/>
      <c r="AH23" s="1048"/>
      <c r="AI23" s="1048"/>
      <c r="AJ23" s="1057"/>
      <c r="AK23" s="1058"/>
      <c r="AL23" s="1059"/>
      <c r="AM23" s="1059"/>
      <c r="AN23" s="1059"/>
      <c r="AO23" s="1059"/>
      <c r="AP23" s="1048">
        <v>5166</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388</v>
      </c>
      <c r="C28" s="1035"/>
      <c r="D28" s="1035"/>
      <c r="E28" s="1035"/>
      <c r="F28" s="1035"/>
      <c r="G28" s="1035"/>
      <c r="H28" s="1035"/>
      <c r="I28" s="1035"/>
      <c r="J28" s="1035"/>
      <c r="K28" s="1035"/>
      <c r="L28" s="1035"/>
      <c r="M28" s="1035"/>
      <c r="N28" s="1035"/>
      <c r="O28" s="1035"/>
      <c r="P28" s="1036"/>
      <c r="Q28" s="1037">
        <v>1732</v>
      </c>
      <c r="R28" s="1038"/>
      <c r="S28" s="1038"/>
      <c r="T28" s="1038"/>
      <c r="U28" s="1038"/>
      <c r="V28" s="1038">
        <v>1637</v>
      </c>
      <c r="W28" s="1038"/>
      <c r="X28" s="1038"/>
      <c r="Y28" s="1038"/>
      <c r="Z28" s="1038"/>
      <c r="AA28" s="1038">
        <v>95</v>
      </c>
      <c r="AB28" s="1038"/>
      <c r="AC28" s="1038"/>
      <c r="AD28" s="1038"/>
      <c r="AE28" s="1039"/>
      <c r="AF28" s="1040">
        <v>95</v>
      </c>
      <c r="AG28" s="1038"/>
      <c r="AH28" s="1038"/>
      <c r="AI28" s="1038"/>
      <c r="AJ28" s="1041"/>
      <c r="AK28" s="1029">
        <v>137</v>
      </c>
      <c r="AL28" s="1030"/>
      <c r="AM28" s="1030"/>
      <c r="AN28" s="1030"/>
      <c r="AO28" s="1030"/>
      <c r="AP28" s="1030" t="s">
        <v>489</v>
      </c>
      <c r="AQ28" s="1030"/>
      <c r="AR28" s="1030"/>
      <c r="AS28" s="1030"/>
      <c r="AT28" s="1030"/>
      <c r="AU28" s="1030" t="s">
        <v>489</v>
      </c>
      <c r="AV28" s="1030"/>
      <c r="AW28" s="1030"/>
      <c r="AX28" s="1030"/>
      <c r="AY28" s="1030"/>
      <c r="AZ28" s="1031" t="s">
        <v>489</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389</v>
      </c>
      <c r="C29" s="1018"/>
      <c r="D29" s="1018"/>
      <c r="E29" s="1018"/>
      <c r="F29" s="1018"/>
      <c r="G29" s="1018"/>
      <c r="H29" s="1018"/>
      <c r="I29" s="1018"/>
      <c r="J29" s="1018"/>
      <c r="K29" s="1018"/>
      <c r="L29" s="1018"/>
      <c r="M29" s="1018"/>
      <c r="N29" s="1018"/>
      <c r="O29" s="1018"/>
      <c r="P29" s="1019"/>
      <c r="Q29" s="1025">
        <v>202</v>
      </c>
      <c r="R29" s="1026"/>
      <c r="S29" s="1026"/>
      <c r="T29" s="1026"/>
      <c r="U29" s="1026"/>
      <c r="V29" s="1026">
        <v>201</v>
      </c>
      <c r="W29" s="1026"/>
      <c r="X29" s="1026"/>
      <c r="Y29" s="1026"/>
      <c r="Z29" s="1026"/>
      <c r="AA29" s="1026">
        <v>1</v>
      </c>
      <c r="AB29" s="1026"/>
      <c r="AC29" s="1026"/>
      <c r="AD29" s="1026"/>
      <c r="AE29" s="1027"/>
      <c r="AF29" s="1022">
        <v>1</v>
      </c>
      <c r="AG29" s="1023"/>
      <c r="AH29" s="1023"/>
      <c r="AI29" s="1023"/>
      <c r="AJ29" s="1024"/>
      <c r="AK29" s="967">
        <v>48</v>
      </c>
      <c r="AL29" s="958"/>
      <c r="AM29" s="958"/>
      <c r="AN29" s="958"/>
      <c r="AO29" s="958"/>
      <c r="AP29" s="958" t="s">
        <v>489</v>
      </c>
      <c r="AQ29" s="958"/>
      <c r="AR29" s="958"/>
      <c r="AS29" s="958"/>
      <c r="AT29" s="958"/>
      <c r="AU29" s="958" t="s">
        <v>489</v>
      </c>
      <c r="AV29" s="958"/>
      <c r="AW29" s="958"/>
      <c r="AX29" s="958"/>
      <c r="AY29" s="958"/>
      <c r="AZ29" s="1028" t="s">
        <v>489</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390</v>
      </c>
      <c r="C30" s="1018"/>
      <c r="D30" s="1018"/>
      <c r="E30" s="1018"/>
      <c r="F30" s="1018"/>
      <c r="G30" s="1018"/>
      <c r="H30" s="1018"/>
      <c r="I30" s="1018"/>
      <c r="J30" s="1018"/>
      <c r="K30" s="1018"/>
      <c r="L30" s="1018"/>
      <c r="M30" s="1018"/>
      <c r="N30" s="1018"/>
      <c r="O30" s="1018"/>
      <c r="P30" s="1019"/>
      <c r="Q30" s="1025">
        <v>36</v>
      </c>
      <c r="R30" s="1026"/>
      <c r="S30" s="1026"/>
      <c r="T30" s="1026"/>
      <c r="U30" s="1026"/>
      <c r="V30" s="1026">
        <v>28</v>
      </c>
      <c r="W30" s="1026"/>
      <c r="X30" s="1026"/>
      <c r="Y30" s="1026"/>
      <c r="Z30" s="1026"/>
      <c r="AA30" s="1026">
        <v>8</v>
      </c>
      <c r="AB30" s="1026"/>
      <c r="AC30" s="1026"/>
      <c r="AD30" s="1026"/>
      <c r="AE30" s="1027"/>
      <c r="AF30" s="1022">
        <v>8</v>
      </c>
      <c r="AG30" s="1023"/>
      <c r="AH30" s="1023"/>
      <c r="AI30" s="1023"/>
      <c r="AJ30" s="1024"/>
      <c r="AK30" s="967">
        <v>13</v>
      </c>
      <c r="AL30" s="958"/>
      <c r="AM30" s="958"/>
      <c r="AN30" s="958"/>
      <c r="AO30" s="958"/>
      <c r="AP30" s="958" t="s">
        <v>489</v>
      </c>
      <c r="AQ30" s="958"/>
      <c r="AR30" s="958"/>
      <c r="AS30" s="958"/>
      <c r="AT30" s="958"/>
      <c r="AU30" s="958" t="s">
        <v>489</v>
      </c>
      <c r="AV30" s="958"/>
      <c r="AW30" s="958"/>
      <c r="AX30" s="958"/>
      <c r="AY30" s="958"/>
      <c r="AZ30" s="1028" t="s">
        <v>489</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391</v>
      </c>
      <c r="C31" s="1018"/>
      <c r="D31" s="1018"/>
      <c r="E31" s="1018"/>
      <c r="F31" s="1018"/>
      <c r="G31" s="1018"/>
      <c r="H31" s="1018"/>
      <c r="I31" s="1018"/>
      <c r="J31" s="1018"/>
      <c r="K31" s="1018"/>
      <c r="L31" s="1018"/>
      <c r="M31" s="1018"/>
      <c r="N31" s="1018"/>
      <c r="O31" s="1018"/>
      <c r="P31" s="1019"/>
      <c r="Q31" s="1025">
        <v>1617</v>
      </c>
      <c r="R31" s="1026"/>
      <c r="S31" s="1026"/>
      <c r="T31" s="1026"/>
      <c r="U31" s="1026"/>
      <c r="V31" s="1026">
        <v>1462</v>
      </c>
      <c r="W31" s="1026"/>
      <c r="X31" s="1026"/>
      <c r="Y31" s="1026"/>
      <c r="Z31" s="1026"/>
      <c r="AA31" s="1026">
        <v>155</v>
      </c>
      <c r="AB31" s="1026"/>
      <c r="AC31" s="1026"/>
      <c r="AD31" s="1026"/>
      <c r="AE31" s="1027"/>
      <c r="AF31" s="1022">
        <v>155</v>
      </c>
      <c r="AG31" s="1023"/>
      <c r="AH31" s="1023"/>
      <c r="AI31" s="1023"/>
      <c r="AJ31" s="1024"/>
      <c r="AK31" s="967">
        <v>249</v>
      </c>
      <c r="AL31" s="958"/>
      <c r="AM31" s="958"/>
      <c r="AN31" s="958"/>
      <c r="AO31" s="958"/>
      <c r="AP31" s="958" t="s">
        <v>489</v>
      </c>
      <c r="AQ31" s="958"/>
      <c r="AR31" s="958"/>
      <c r="AS31" s="958"/>
      <c r="AT31" s="958"/>
      <c r="AU31" s="958" t="s">
        <v>489</v>
      </c>
      <c r="AV31" s="958"/>
      <c r="AW31" s="958"/>
      <c r="AX31" s="958"/>
      <c r="AY31" s="958"/>
      <c r="AZ31" s="1028" t="s">
        <v>489</v>
      </c>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392</v>
      </c>
      <c r="C32" s="1018"/>
      <c r="D32" s="1018"/>
      <c r="E32" s="1018"/>
      <c r="F32" s="1018"/>
      <c r="G32" s="1018"/>
      <c r="H32" s="1018"/>
      <c r="I32" s="1018"/>
      <c r="J32" s="1018"/>
      <c r="K32" s="1018"/>
      <c r="L32" s="1018"/>
      <c r="M32" s="1018"/>
      <c r="N32" s="1018"/>
      <c r="O32" s="1018"/>
      <c r="P32" s="1019"/>
      <c r="Q32" s="1025">
        <v>424</v>
      </c>
      <c r="R32" s="1026"/>
      <c r="S32" s="1026"/>
      <c r="T32" s="1026"/>
      <c r="U32" s="1026"/>
      <c r="V32" s="1026">
        <v>369</v>
      </c>
      <c r="W32" s="1026"/>
      <c r="X32" s="1026"/>
      <c r="Y32" s="1026"/>
      <c r="Z32" s="1026"/>
      <c r="AA32" s="1026">
        <v>55</v>
      </c>
      <c r="AB32" s="1026"/>
      <c r="AC32" s="1026"/>
      <c r="AD32" s="1026"/>
      <c r="AE32" s="1027"/>
      <c r="AF32" s="1022">
        <v>1313</v>
      </c>
      <c r="AG32" s="1023"/>
      <c r="AH32" s="1023"/>
      <c r="AI32" s="1023"/>
      <c r="AJ32" s="1024"/>
      <c r="AK32" s="967">
        <v>55</v>
      </c>
      <c r="AL32" s="958"/>
      <c r="AM32" s="958"/>
      <c r="AN32" s="958"/>
      <c r="AO32" s="958"/>
      <c r="AP32" s="958">
        <v>258</v>
      </c>
      <c r="AQ32" s="958"/>
      <c r="AR32" s="958"/>
      <c r="AS32" s="958"/>
      <c r="AT32" s="958"/>
      <c r="AU32" s="958" t="s">
        <v>489</v>
      </c>
      <c r="AV32" s="958"/>
      <c r="AW32" s="958"/>
      <c r="AX32" s="958"/>
      <c r="AY32" s="958"/>
      <c r="AZ32" s="1028" t="s">
        <v>489</v>
      </c>
      <c r="BA32" s="1028"/>
      <c r="BB32" s="1028"/>
      <c r="BC32" s="1028"/>
      <c r="BD32" s="1028"/>
      <c r="BE32" s="959" t="s">
        <v>393</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t="s">
        <v>394</v>
      </c>
      <c r="C33" s="1018"/>
      <c r="D33" s="1018"/>
      <c r="E33" s="1018"/>
      <c r="F33" s="1018"/>
      <c r="G33" s="1018"/>
      <c r="H33" s="1018"/>
      <c r="I33" s="1018"/>
      <c r="J33" s="1018"/>
      <c r="K33" s="1018"/>
      <c r="L33" s="1018"/>
      <c r="M33" s="1018"/>
      <c r="N33" s="1018"/>
      <c r="O33" s="1018"/>
      <c r="P33" s="1019"/>
      <c r="Q33" s="1025">
        <v>1088</v>
      </c>
      <c r="R33" s="1026"/>
      <c r="S33" s="1026"/>
      <c r="T33" s="1026"/>
      <c r="U33" s="1026"/>
      <c r="V33" s="1026">
        <v>1068</v>
      </c>
      <c r="W33" s="1026"/>
      <c r="X33" s="1026"/>
      <c r="Y33" s="1026"/>
      <c r="Z33" s="1026"/>
      <c r="AA33" s="1026">
        <v>20</v>
      </c>
      <c r="AB33" s="1026"/>
      <c r="AC33" s="1026"/>
      <c r="AD33" s="1026"/>
      <c r="AE33" s="1027"/>
      <c r="AF33" s="1022">
        <v>78</v>
      </c>
      <c r="AG33" s="1023"/>
      <c r="AH33" s="1023"/>
      <c r="AI33" s="1023"/>
      <c r="AJ33" s="1024"/>
      <c r="AK33" s="967">
        <v>278</v>
      </c>
      <c r="AL33" s="958"/>
      <c r="AM33" s="958"/>
      <c r="AN33" s="958"/>
      <c r="AO33" s="958"/>
      <c r="AP33" s="958">
        <v>328</v>
      </c>
      <c r="AQ33" s="958"/>
      <c r="AR33" s="958"/>
      <c r="AS33" s="958"/>
      <c r="AT33" s="958"/>
      <c r="AU33" s="958" t="s">
        <v>489</v>
      </c>
      <c r="AV33" s="958"/>
      <c r="AW33" s="958"/>
      <c r="AX33" s="958"/>
      <c r="AY33" s="958"/>
      <c r="AZ33" s="1028" t="s">
        <v>489</v>
      </c>
      <c r="BA33" s="1028"/>
      <c r="BB33" s="1028"/>
      <c r="BC33" s="1028"/>
      <c r="BD33" s="1028"/>
      <c r="BE33" s="959" t="s">
        <v>393</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t="s">
        <v>395</v>
      </c>
      <c r="C34" s="1018"/>
      <c r="D34" s="1018"/>
      <c r="E34" s="1018"/>
      <c r="F34" s="1018"/>
      <c r="G34" s="1018"/>
      <c r="H34" s="1018"/>
      <c r="I34" s="1018"/>
      <c r="J34" s="1018"/>
      <c r="K34" s="1018"/>
      <c r="L34" s="1018"/>
      <c r="M34" s="1018"/>
      <c r="N34" s="1018"/>
      <c r="O34" s="1018"/>
      <c r="P34" s="1019"/>
      <c r="Q34" s="1025">
        <v>188</v>
      </c>
      <c r="R34" s="1026"/>
      <c r="S34" s="1026"/>
      <c r="T34" s="1026"/>
      <c r="U34" s="1026"/>
      <c r="V34" s="1026">
        <v>129</v>
      </c>
      <c r="W34" s="1026"/>
      <c r="X34" s="1026"/>
      <c r="Y34" s="1026"/>
      <c r="Z34" s="1026"/>
      <c r="AA34" s="1026">
        <v>59</v>
      </c>
      <c r="AB34" s="1026"/>
      <c r="AC34" s="1026"/>
      <c r="AD34" s="1026"/>
      <c r="AE34" s="1027"/>
      <c r="AF34" s="1022">
        <v>59</v>
      </c>
      <c r="AG34" s="1023"/>
      <c r="AH34" s="1023"/>
      <c r="AI34" s="1023"/>
      <c r="AJ34" s="1024"/>
      <c r="AK34" s="967" t="s">
        <v>549</v>
      </c>
      <c r="AL34" s="958"/>
      <c r="AM34" s="958"/>
      <c r="AN34" s="958"/>
      <c r="AO34" s="958"/>
      <c r="AP34" s="958" t="s">
        <v>549</v>
      </c>
      <c r="AQ34" s="958"/>
      <c r="AR34" s="958"/>
      <c r="AS34" s="958"/>
      <c r="AT34" s="958"/>
      <c r="AU34" s="958" t="s">
        <v>549</v>
      </c>
      <c r="AV34" s="958"/>
      <c r="AW34" s="958"/>
      <c r="AX34" s="958"/>
      <c r="AY34" s="958"/>
      <c r="AZ34" s="1028" t="s">
        <v>549</v>
      </c>
      <c r="BA34" s="1028"/>
      <c r="BB34" s="1028"/>
      <c r="BC34" s="1028"/>
      <c r="BD34" s="1028"/>
      <c r="BE34" s="959" t="s">
        <v>396</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397</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376</v>
      </c>
      <c r="B63" s="924" t="s">
        <v>398</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1709</v>
      </c>
      <c r="AG63" s="946"/>
      <c r="AH63" s="946"/>
      <c r="AI63" s="946"/>
      <c r="AJ63" s="1009"/>
      <c r="AK63" s="1010"/>
      <c r="AL63" s="950"/>
      <c r="AM63" s="950"/>
      <c r="AN63" s="950"/>
      <c r="AO63" s="950"/>
      <c r="AP63" s="946">
        <v>586</v>
      </c>
      <c r="AQ63" s="946"/>
      <c r="AR63" s="946"/>
      <c r="AS63" s="946"/>
      <c r="AT63" s="946"/>
      <c r="AU63" s="946" t="s">
        <v>489</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400</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401</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555</v>
      </c>
      <c r="C68" s="973"/>
      <c r="D68" s="973"/>
      <c r="E68" s="973"/>
      <c r="F68" s="973"/>
      <c r="G68" s="973"/>
      <c r="H68" s="973"/>
      <c r="I68" s="973"/>
      <c r="J68" s="973"/>
      <c r="K68" s="973"/>
      <c r="L68" s="973"/>
      <c r="M68" s="973"/>
      <c r="N68" s="973"/>
      <c r="O68" s="973"/>
      <c r="P68" s="974"/>
      <c r="Q68" s="975">
        <v>22493</v>
      </c>
      <c r="R68" s="969"/>
      <c r="S68" s="969"/>
      <c r="T68" s="969"/>
      <c r="U68" s="969"/>
      <c r="V68" s="969">
        <v>18905</v>
      </c>
      <c r="W68" s="969"/>
      <c r="X68" s="969"/>
      <c r="Y68" s="969"/>
      <c r="Z68" s="969"/>
      <c r="AA68" s="969">
        <v>3589</v>
      </c>
      <c r="AB68" s="969"/>
      <c r="AC68" s="969"/>
      <c r="AD68" s="969"/>
      <c r="AE68" s="969"/>
      <c r="AF68" s="969">
        <v>3589</v>
      </c>
      <c r="AG68" s="969"/>
      <c r="AH68" s="969"/>
      <c r="AI68" s="969"/>
      <c r="AJ68" s="969"/>
      <c r="AK68" s="969">
        <v>216</v>
      </c>
      <c r="AL68" s="969"/>
      <c r="AM68" s="969"/>
      <c r="AN68" s="969"/>
      <c r="AO68" s="969"/>
      <c r="AP68" s="969" t="s">
        <v>489</v>
      </c>
      <c r="AQ68" s="969"/>
      <c r="AR68" s="969"/>
      <c r="AS68" s="969"/>
      <c r="AT68" s="969"/>
      <c r="AU68" s="969" t="s">
        <v>489</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556</v>
      </c>
      <c r="C69" s="962"/>
      <c r="D69" s="962"/>
      <c r="E69" s="962"/>
      <c r="F69" s="962"/>
      <c r="G69" s="962"/>
      <c r="H69" s="962"/>
      <c r="I69" s="962"/>
      <c r="J69" s="962"/>
      <c r="K69" s="962"/>
      <c r="L69" s="962"/>
      <c r="M69" s="962"/>
      <c r="N69" s="962"/>
      <c r="O69" s="962"/>
      <c r="P69" s="963"/>
      <c r="Q69" s="964">
        <v>187</v>
      </c>
      <c r="R69" s="958"/>
      <c r="S69" s="958"/>
      <c r="T69" s="958"/>
      <c r="U69" s="958"/>
      <c r="V69" s="958">
        <v>162</v>
      </c>
      <c r="W69" s="958"/>
      <c r="X69" s="958"/>
      <c r="Y69" s="958"/>
      <c r="Z69" s="958"/>
      <c r="AA69" s="958">
        <v>26</v>
      </c>
      <c r="AB69" s="958"/>
      <c r="AC69" s="958"/>
      <c r="AD69" s="958"/>
      <c r="AE69" s="958"/>
      <c r="AF69" s="958">
        <v>26</v>
      </c>
      <c r="AG69" s="958"/>
      <c r="AH69" s="958"/>
      <c r="AI69" s="958"/>
      <c r="AJ69" s="958"/>
      <c r="AK69" s="958" t="s">
        <v>489</v>
      </c>
      <c r="AL69" s="958"/>
      <c r="AM69" s="958"/>
      <c r="AN69" s="958"/>
      <c r="AO69" s="958"/>
      <c r="AP69" s="958" t="s">
        <v>489</v>
      </c>
      <c r="AQ69" s="958"/>
      <c r="AR69" s="958"/>
      <c r="AS69" s="958"/>
      <c r="AT69" s="958"/>
      <c r="AU69" s="958" t="s">
        <v>489</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557</v>
      </c>
      <c r="C70" s="962"/>
      <c r="D70" s="962"/>
      <c r="E70" s="962"/>
      <c r="F70" s="962"/>
      <c r="G70" s="962"/>
      <c r="H70" s="962"/>
      <c r="I70" s="962"/>
      <c r="J70" s="962"/>
      <c r="K70" s="962"/>
      <c r="L70" s="962"/>
      <c r="M70" s="962"/>
      <c r="N70" s="962"/>
      <c r="O70" s="962"/>
      <c r="P70" s="963"/>
      <c r="Q70" s="964">
        <v>104</v>
      </c>
      <c r="R70" s="958"/>
      <c r="S70" s="958"/>
      <c r="T70" s="958"/>
      <c r="U70" s="958"/>
      <c r="V70" s="958">
        <v>94</v>
      </c>
      <c r="W70" s="958"/>
      <c r="X70" s="958"/>
      <c r="Y70" s="958"/>
      <c r="Z70" s="958"/>
      <c r="AA70" s="958">
        <v>10</v>
      </c>
      <c r="AB70" s="958"/>
      <c r="AC70" s="958"/>
      <c r="AD70" s="958"/>
      <c r="AE70" s="958"/>
      <c r="AF70" s="958">
        <v>10</v>
      </c>
      <c r="AG70" s="958"/>
      <c r="AH70" s="958"/>
      <c r="AI70" s="958"/>
      <c r="AJ70" s="958"/>
      <c r="AK70" s="958">
        <v>1</v>
      </c>
      <c r="AL70" s="958"/>
      <c r="AM70" s="958"/>
      <c r="AN70" s="958"/>
      <c r="AO70" s="958"/>
      <c r="AP70" s="958" t="s">
        <v>489</v>
      </c>
      <c r="AQ70" s="958"/>
      <c r="AR70" s="958"/>
      <c r="AS70" s="958"/>
      <c r="AT70" s="958"/>
      <c r="AU70" s="958" t="s">
        <v>489</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558</v>
      </c>
      <c r="C71" s="962"/>
      <c r="D71" s="962"/>
      <c r="E71" s="962"/>
      <c r="F71" s="962"/>
      <c r="G71" s="962"/>
      <c r="H71" s="962"/>
      <c r="I71" s="962"/>
      <c r="J71" s="962"/>
      <c r="K71" s="962"/>
      <c r="L71" s="962"/>
      <c r="M71" s="962"/>
      <c r="N71" s="962"/>
      <c r="O71" s="962"/>
      <c r="P71" s="963"/>
      <c r="Q71" s="964">
        <v>100</v>
      </c>
      <c r="R71" s="958"/>
      <c r="S71" s="958"/>
      <c r="T71" s="958"/>
      <c r="U71" s="958"/>
      <c r="V71" s="958">
        <v>62</v>
      </c>
      <c r="W71" s="958"/>
      <c r="X71" s="958"/>
      <c r="Y71" s="958"/>
      <c r="Z71" s="958"/>
      <c r="AA71" s="958">
        <v>37</v>
      </c>
      <c r="AB71" s="958"/>
      <c r="AC71" s="958"/>
      <c r="AD71" s="958"/>
      <c r="AE71" s="958"/>
      <c r="AF71" s="958">
        <v>37</v>
      </c>
      <c r="AG71" s="958"/>
      <c r="AH71" s="958"/>
      <c r="AI71" s="958"/>
      <c r="AJ71" s="958"/>
      <c r="AK71" s="958" t="s">
        <v>489</v>
      </c>
      <c r="AL71" s="958"/>
      <c r="AM71" s="958"/>
      <c r="AN71" s="958"/>
      <c r="AO71" s="958"/>
      <c r="AP71" s="958" t="s">
        <v>489</v>
      </c>
      <c r="AQ71" s="958"/>
      <c r="AR71" s="958"/>
      <c r="AS71" s="958"/>
      <c r="AT71" s="958"/>
      <c r="AU71" s="958" t="s">
        <v>489</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559</v>
      </c>
      <c r="C72" s="962"/>
      <c r="D72" s="962"/>
      <c r="E72" s="962"/>
      <c r="F72" s="962"/>
      <c r="G72" s="962"/>
      <c r="H72" s="962"/>
      <c r="I72" s="962"/>
      <c r="J72" s="962"/>
      <c r="K72" s="962"/>
      <c r="L72" s="962"/>
      <c r="M72" s="962"/>
      <c r="N72" s="962"/>
      <c r="O72" s="962"/>
      <c r="P72" s="963"/>
      <c r="Q72" s="964">
        <v>5322</v>
      </c>
      <c r="R72" s="958"/>
      <c r="S72" s="958"/>
      <c r="T72" s="958"/>
      <c r="U72" s="958"/>
      <c r="V72" s="958">
        <v>4862</v>
      </c>
      <c r="W72" s="958"/>
      <c r="X72" s="958"/>
      <c r="Y72" s="958"/>
      <c r="Z72" s="958"/>
      <c r="AA72" s="958">
        <v>460</v>
      </c>
      <c r="AB72" s="958"/>
      <c r="AC72" s="958"/>
      <c r="AD72" s="958"/>
      <c r="AE72" s="958"/>
      <c r="AF72" s="958">
        <v>460</v>
      </c>
      <c r="AG72" s="958"/>
      <c r="AH72" s="958"/>
      <c r="AI72" s="958"/>
      <c r="AJ72" s="958"/>
      <c r="AK72" s="958" t="s">
        <v>489</v>
      </c>
      <c r="AL72" s="958"/>
      <c r="AM72" s="958"/>
      <c r="AN72" s="958"/>
      <c r="AO72" s="958"/>
      <c r="AP72" s="958">
        <v>843</v>
      </c>
      <c r="AQ72" s="958"/>
      <c r="AR72" s="958"/>
      <c r="AS72" s="958"/>
      <c r="AT72" s="958"/>
      <c r="AU72" s="958" t="s">
        <v>489</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560</v>
      </c>
      <c r="C73" s="962"/>
      <c r="D73" s="962"/>
      <c r="E73" s="962"/>
      <c r="F73" s="962"/>
      <c r="G73" s="962"/>
      <c r="H73" s="962"/>
      <c r="I73" s="962"/>
      <c r="J73" s="962"/>
      <c r="K73" s="962"/>
      <c r="L73" s="962"/>
      <c r="M73" s="962"/>
      <c r="N73" s="962"/>
      <c r="O73" s="962"/>
      <c r="P73" s="963"/>
      <c r="Q73" s="964">
        <v>1608</v>
      </c>
      <c r="R73" s="958"/>
      <c r="S73" s="958"/>
      <c r="T73" s="958"/>
      <c r="U73" s="958"/>
      <c r="V73" s="958">
        <v>1480</v>
      </c>
      <c r="W73" s="958"/>
      <c r="X73" s="958"/>
      <c r="Y73" s="958"/>
      <c r="Z73" s="958"/>
      <c r="AA73" s="958">
        <v>128</v>
      </c>
      <c r="AB73" s="958"/>
      <c r="AC73" s="958"/>
      <c r="AD73" s="958"/>
      <c r="AE73" s="958"/>
      <c r="AF73" s="958">
        <v>3887</v>
      </c>
      <c r="AG73" s="958"/>
      <c r="AH73" s="958"/>
      <c r="AI73" s="958"/>
      <c r="AJ73" s="958"/>
      <c r="AK73" s="958" t="s">
        <v>489</v>
      </c>
      <c r="AL73" s="958"/>
      <c r="AM73" s="958"/>
      <c r="AN73" s="958"/>
      <c r="AO73" s="958"/>
      <c r="AP73" s="958">
        <v>2649</v>
      </c>
      <c r="AQ73" s="958"/>
      <c r="AR73" s="958"/>
      <c r="AS73" s="958"/>
      <c r="AT73" s="958"/>
      <c r="AU73" s="958" t="s">
        <v>489</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561</v>
      </c>
      <c r="C74" s="962"/>
      <c r="D74" s="962"/>
      <c r="E74" s="962"/>
      <c r="F74" s="962"/>
      <c r="G74" s="962"/>
      <c r="H74" s="962"/>
      <c r="I74" s="962"/>
      <c r="J74" s="962"/>
      <c r="K74" s="962"/>
      <c r="L74" s="962"/>
      <c r="M74" s="962"/>
      <c r="N74" s="962"/>
      <c r="O74" s="962"/>
      <c r="P74" s="963"/>
      <c r="Q74" s="964">
        <v>2922</v>
      </c>
      <c r="R74" s="958"/>
      <c r="S74" s="958"/>
      <c r="T74" s="958"/>
      <c r="U74" s="958"/>
      <c r="V74" s="958">
        <v>2446</v>
      </c>
      <c r="W74" s="958"/>
      <c r="X74" s="958"/>
      <c r="Y74" s="958"/>
      <c r="Z74" s="958"/>
      <c r="AA74" s="958">
        <v>476</v>
      </c>
      <c r="AB74" s="958"/>
      <c r="AC74" s="958"/>
      <c r="AD74" s="958"/>
      <c r="AE74" s="958"/>
      <c r="AF74" s="958">
        <v>476</v>
      </c>
      <c r="AG74" s="958"/>
      <c r="AH74" s="958"/>
      <c r="AI74" s="958"/>
      <c r="AJ74" s="958"/>
      <c r="AK74" s="958">
        <v>58</v>
      </c>
      <c r="AL74" s="958"/>
      <c r="AM74" s="958"/>
      <c r="AN74" s="958"/>
      <c r="AO74" s="958"/>
      <c r="AP74" s="958" t="s">
        <v>489</v>
      </c>
      <c r="AQ74" s="958"/>
      <c r="AR74" s="958"/>
      <c r="AS74" s="958"/>
      <c r="AT74" s="958"/>
      <c r="AU74" s="958" t="s">
        <v>489</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t="s">
        <v>562</v>
      </c>
      <c r="C75" s="962"/>
      <c r="D75" s="962"/>
      <c r="E75" s="962"/>
      <c r="F75" s="962"/>
      <c r="G75" s="962"/>
      <c r="H75" s="962"/>
      <c r="I75" s="962"/>
      <c r="J75" s="962"/>
      <c r="K75" s="962"/>
      <c r="L75" s="962"/>
      <c r="M75" s="962"/>
      <c r="N75" s="962"/>
      <c r="O75" s="962"/>
      <c r="P75" s="963"/>
      <c r="Q75" s="965">
        <v>758421</v>
      </c>
      <c r="R75" s="966"/>
      <c r="S75" s="966"/>
      <c r="T75" s="966"/>
      <c r="U75" s="967"/>
      <c r="V75" s="968">
        <v>750353</v>
      </c>
      <c r="W75" s="966"/>
      <c r="X75" s="966"/>
      <c r="Y75" s="966"/>
      <c r="Z75" s="967"/>
      <c r="AA75" s="968">
        <v>8067</v>
      </c>
      <c r="AB75" s="966"/>
      <c r="AC75" s="966"/>
      <c r="AD75" s="966"/>
      <c r="AE75" s="967"/>
      <c r="AF75" s="968">
        <v>8067</v>
      </c>
      <c r="AG75" s="966"/>
      <c r="AH75" s="966"/>
      <c r="AI75" s="966"/>
      <c r="AJ75" s="967"/>
      <c r="AK75" s="968">
        <v>4245</v>
      </c>
      <c r="AL75" s="966"/>
      <c r="AM75" s="966"/>
      <c r="AN75" s="966"/>
      <c r="AO75" s="967"/>
      <c r="AP75" s="968" t="s">
        <v>489</v>
      </c>
      <c r="AQ75" s="966"/>
      <c r="AR75" s="966"/>
      <c r="AS75" s="966"/>
      <c r="AT75" s="967"/>
      <c r="AU75" s="968" t="s">
        <v>489</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376</v>
      </c>
      <c r="B88" s="924" t="s">
        <v>402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16552</v>
      </c>
      <c r="AG88" s="946"/>
      <c r="AH88" s="946"/>
      <c r="AI88" s="946"/>
      <c r="AJ88" s="946"/>
      <c r="AK88" s="950"/>
      <c r="AL88" s="950"/>
      <c r="AM88" s="950"/>
      <c r="AN88" s="950"/>
      <c r="AO88" s="950"/>
      <c r="AP88" s="946">
        <v>3492</v>
      </c>
      <c r="AQ88" s="946"/>
      <c r="AR88" s="946"/>
      <c r="AS88" s="946"/>
      <c r="AT88" s="946"/>
      <c r="AU88" s="946" t="s">
        <v>489</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403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411</v>
      </c>
      <c r="AB109" s="883"/>
      <c r="AC109" s="883"/>
      <c r="AD109" s="883"/>
      <c r="AE109" s="884"/>
      <c r="AF109" s="885" t="s">
        <v>412</v>
      </c>
      <c r="AG109" s="883"/>
      <c r="AH109" s="883"/>
      <c r="AI109" s="883"/>
      <c r="AJ109" s="884"/>
      <c r="AK109" s="885" t="s">
        <v>294</v>
      </c>
      <c r="AL109" s="883"/>
      <c r="AM109" s="883"/>
      <c r="AN109" s="883"/>
      <c r="AO109" s="884"/>
      <c r="AP109" s="885" t="s">
        <v>413</v>
      </c>
      <c r="AQ109" s="883"/>
      <c r="AR109" s="883"/>
      <c r="AS109" s="883"/>
      <c r="AT109" s="916"/>
      <c r="AU109" s="882" t="s">
        <v>410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411</v>
      </c>
      <c r="BR109" s="883"/>
      <c r="BS109" s="883"/>
      <c r="BT109" s="883"/>
      <c r="BU109" s="884"/>
      <c r="BV109" s="885" t="s">
        <v>412</v>
      </c>
      <c r="BW109" s="883"/>
      <c r="BX109" s="883"/>
      <c r="BY109" s="883"/>
      <c r="BZ109" s="884"/>
      <c r="CA109" s="885" t="s">
        <v>294</v>
      </c>
      <c r="CB109" s="883"/>
      <c r="CC109" s="883"/>
      <c r="CD109" s="883"/>
      <c r="CE109" s="884"/>
      <c r="CF109" s="923" t="s">
        <v>413</v>
      </c>
      <c r="CG109" s="923"/>
      <c r="CH109" s="923"/>
      <c r="CI109" s="923"/>
      <c r="CJ109" s="923"/>
      <c r="CK109" s="885" t="s">
        <v>414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411</v>
      </c>
      <c r="DH109" s="883"/>
      <c r="DI109" s="883"/>
      <c r="DJ109" s="883"/>
      <c r="DK109" s="884"/>
      <c r="DL109" s="885" t="s">
        <v>412</v>
      </c>
      <c r="DM109" s="883"/>
      <c r="DN109" s="883"/>
      <c r="DO109" s="883"/>
      <c r="DP109" s="884"/>
      <c r="DQ109" s="885" t="s">
        <v>294</v>
      </c>
      <c r="DR109" s="883"/>
      <c r="DS109" s="883"/>
      <c r="DT109" s="883"/>
      <c r="DU109" s="884"/>
      <c r="DV109" s="885" t="s">
        <v>413</v>
      </c>
      <c r="DW109" s="883"/>
      <c r="DX109" s="883"/>
      <c r="DY109" s="883"/>
      <c r="DZ109" s="916"/>
    </row>
    <row r="110" spans="1:131" s="224" customFormat="1" ht="26.25" customHeight="1" x14ac:dyDescent="0.2">
      <c r="A110" s="794" t="s">
        <v>415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407078</v>
      </c>
      <c r="AB110" s="876"/>
      <c r="AC110" s="876"/>
      <c r="AD110" s="876"/>
      <c r="AE110" s="877"/>
      <c r="AF110" s="878">
        <v>413068</v>
      </c>
      <c r="AG110" s="876"/>
      <c r="AH110" s="876"/>
      <c r="AI110" s="876"/>
      <c r="AJ110" s="877"/>
      <c r="AK110" s="878">
        <v>429274</v>
      </c>
      <c r="AL110" s="876"/>
      <c r="AM110" s="876"/>
      <c r="AN110" s="876"/>
      <c r="AO110" s="877"/>
      <c r="AP110" s="879">
        <v>11.7</v>
      </c>
      <c r="AQ110" s="880"/>
      <c r="AR110" s="880"/>
      <c r="AS110" s="880"/>
      <c r="AT110" s="881"/>
      <c r="AU110" s="917" t="s">
        <v>69</v>
      </c>
      <c r="AV110" s="918"/>
      <c r="AW110" s="918"/>
      <c r="AX110" s="918"/>
      <c r="AY110" s="918"/>
      <c r="AZ110" s="847" t="s">
        <v>416</v>
      </c>
      <c r="BA110" s="795"/>
      <c r="BB110" s="795"/>
      <c r="BC110" s="795"/>
      <c r="BD110" s="795"/>
      <c r="BE110" s="795"/>
      <c r="BF110" s="795"/>
      <c r="BG110" s="795"/>
      <c r="BH110" s="795"/>
      <c r="BI110" s="795"/>
      <c r="BJ110" s="795"/>
      <c r="BK110" s="795"/>
      <c r="BL110" s="795"/>
      <c r="BM110" s="795"/>
      <c r="BN110" s="795"/>
      <c r="BO110" s="795"/>
      <c r="BP110" s="796"/>
      <c r="BQ110" s="848">
        <v>4773837</v>
      </c>
      <c r="BR110" s="829"/>
      <c r="BS110" s="829"/>
      <c r="BT110" s="829"/>
      <c r="BU110" s="829"/>
      <c r="BV110" s="829">
        <v>4764570</v>
      </c>
      <c r="BW110" s="829"/>
      <c r="BX110" s="829"/>
      <c r="BY110" s="829"/>
      <c r="BZ110" s="829"/>
      <c r="CA110" s="829">
        <v>5166296</v>
      </c>
      <c r="CB110" s="829"/>
      <c r="CC110" s="829"/>
      <c r="CD110" s="829"/>
      <c r="CE110" s="829"/>
      <c r="CF110" s="853">
        <v>140.9</v>
      </c>
      <c r="CG110" s="854"/>
      <c r="CH110" s="854"/>
      <c r="CI110" s="854"/>
      <c r="CJ110" s="854"/>
      <c r="CK110" s="913" t="s">
        <v>417</v>
      </c>
      <c r="CL110" s="806"/>
      <c r="CM110" s="847" t="s">
        <v>418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420</v>
      </c>
      <c r="BA111" s="739"/>
      <c r="BB111" s="739"/>
      <c r="BC111" s="739"/>
      <c r="BD111" s="739"/>
      <c r="BE111" s="739"/>
      <c r="BF111" s="739"/>
      <c r="BG111" s="739"/>
      <c r="BH111" s="739"/>
      <c r="BI111" s="739"/>
      <c r="BJ111" s="739"/>
      <c r="BK111" s="739"/>
      <c r="BL111" s="739"/>
      <c r="BM111" s="739"/>
      <c r="BN111" s="739"/>
      <c r="BO111" s="739"/>
      <c r="BP111" s="740"/>
      <c r="BQ111" s="803">
        <v>140489</v>
      </c>
      <c r="BR111" s="804"/>
      <c r="BS111" s="804"/>
      <c r="BT111" s="804"/>
      <c r="BU111" s="804"/>
      <c r="BV111" s="804">
        <v>76921</v>
      </c>
      <c r="BW111" s="804"/>
      <c r="BX111" s="804"/>
      <c r="BY111" s="804"/>
      <c r="BZ111" s="804"/>
      <c r="CA111" s="804">
        <v>47984</v>
      </c>
      <c r="CB111" s="804"/>
      <c r="CC111" s="804"/>
      <c r="CD111" s="804"/>
      <c r="CE111" s="804"/>
      <c r="CF111" s="862">
        <v>1.3</v>
      </c>
      <c r="CG111" s="863"/>
      <c r="CH111" s="863"/>
      <c r="CI111" s="863"/>
      <c r="CJ111" s="863"/>
      <c r="CK111" s="914"/>
      <c r="CL111" s="808"/>
      <c r="CM111" s="802" t="s">
        <v>421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422</v>
      </c>
      <c r="B112" s="900"/>
      <c r="C112" s="739" t="s">
        <v>423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424</v>
      </c>
      <c r="BA112" s="739"/>
      <c r="BB112" s="739"/>
      <c r="BC112" s="739"/>
      <c r="BD112" s="739"/>
      <c r="BE112" s="739"/>
      <c r="BF112" s="739"/>
      <c r="BG112" s="739"/>
      <c r="BH112" s="739"/>
      <c r="BI112" s="739"/>
      <c r="BJ112" s="739"/>
      <c r="BK112" s="739"/>
      <c r="BL112" s="739"/>
      <c r="BM112" s="739"/>
      <c r="BN112" s="739"/>
      <c r="BO112" s="739"/>
      <c r="BP112" s="740"/>
      <c r="BQ112" s="803">
        <v>332964</v>
      </c>
      <c r="BR112" s="804"/>
      <c r="BS112" s="804"/>
      <c r="BT112" s="804"/>
      <c r="BU112" s="804"/>
      <c r="BV112" s="804">
        <v>305660</v>
      </c>
      <c r="BW112" s="804"/>
      <c r="BX112" s="804"/>
      <c r="BY112" s="804"/>
      <c r="BZ112" s="804"/>
      <c r="CA112" s="804">
        <v>253100</v>
      </c>
      <c r="CB112" s="804"/>
      <c r="CC112" s="804"/>
      <c r="CD112" s="804"/>
      <c r="CE112" s="804"/>
      <c r="CF112" s="862">
        <v>6.9</v>
      </c>
      <c r="CG112" s="863"/>
      <c r="CH112" s="863"/>
      <c r="CI112" s="863"/>
      <c r="CJ112" s="863"/>
      <c r="CK112" s="914"/>
      <c r="CL112" s="808"/>
      <c r="CM112" s="802" t="s">
        <v>425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v>13353</v>
      </c>
      <c r="DH112" s="804"/>
      <c r="DI112" s="804"/>
      <c r="DJ112" s="804"/>
      <c r="DK112" s="804"/>
      <c r="DL112" s="804">
        <v>13353</v>
      </c>
      <c r="DM112" s="804"/>
      <c r="DN112" s="804"/>
      <c r="DO112" s="804"/>
      <c r="DP112" s="804"/>
      <c r="DQ112" s="804">
        <v>16200</v>
      </c>
      <c r="DR112" s="804"/>
      <c r="DS112" s="804"/>
      <c r="DT112" s="804"/>
      <c r="DU112" s="804"/>
      <c r="DV112" s="781">
        <v>0.4</v>
      </c>
      <c r="DW112" s="781"/>
      <c r="DX112" s="781"/>
      <c r="DY112" s="781"/>
      <c r="DZ112" s="782"/>
    </row>
    <row r="113" spans="1:130" s="224" customFormat="1" ht="26.25" customHeight="1" x14ac:dyDescent="0.2">
      <c r="A113" s="901"/>
      <c r="B113" s="902"/>
      <c r="C113" s="739" t="s">
        <v>426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54526</v>
      </c>
      <c r="AB113" s="906"/>
      <c r="AC113" s="906"/>
      <c r="AD113" s="906"/>
      <c r="AE113" s="907"/>
      <c r="AF113" s="908">
        <v>46258</v>
      </c>
      <c r="AG113" s="906"/>
      <c r="AH113" s="906"/>
      <c r="AI113" s="906"/>
      <c r="AJ113" s="907"/>
      <c r="AK113" s="908">
        <v>58107</v>
      </c>
      <c r="AL113" s="906"/>
      <c r="AM113" s="906"/>
      <c r="AN113" s="906"/>
      <c r="AO113" s="907"/>
      <c r="AP113" s="909">
        <v>1.6</v>
      </c>
      <c r="AQ113" s="910"/>
      <c r="AR113" s="910"/>
      <c r="AS113" s="910"/>
      <c r="AT113" s="911"/>
      <c r="AU113" s="919"/>
      <c r="AV113" s="920"/>
      <c r="AW113" s="920"/>
      <c r="AX113" s="920"/>
      <c r="AY113" s="920"/>
      <c r="AZ113" s="802" t="s">
        <v>427</v>
      </c>
      <c r="BA113" s="739"/>
      <c r="BB113" s="739"/>
      <c r="BC113" s="739"/>
      <c r="BD113" s="739"/>
      <c r="BE113" s="739"/>
      <c r="BF113" s="739"/>
      <c r="BG113" s="739"/>
      <c r="BH113" s="739"/>
      <c r="BI113" s="739"/>
      <c r="BJ113" s="739"/>
      <c r="BK113" s="739"/>
      <c r="BL113" s="739"/>
      <c r="BM113" s="739"/>
      <c r="BN113" s="739"/>
      <c r="BO113" s="739"/>
      <c r="BP113" s="740"/>
      <c r="BQ113" s="803">
        <v>255980</v>
      </c>
      <c r="BR113" s="804"/>
      <c r="BS113" s="804"/>
      <c r="BT113" s="804"/>
      <c r="BU113" s="804"/>
      <c r="BV113" s="804">
        <v>549537</v>
      </c>
      <c r="BW113" s="804"/>
      <c r="BX113" s="804"/>
      <c r="BY113" s="804"/>
      <c r="BZ113" s="804"/>
      <c r="CA113" s="804">
        <v>152261</v>
      </c>
      <c r="CB113" s="804"/>
      <c r="CC113" s="804"/>
      <c r="CD113" s="804"/>
      <c r="CE113" s="804"/>
      <c r="CF113" s="862">
        <v>4.2</v>
      </c>
      <c r="CG113" s="863"/>
      <c r="CH113" s="863"/>
      <c r="CI113" s="863"/>
      <c r="CJ113" s="863"/>
      <c r="CK113" s="914"/>
      <c r="CL113" s="808"/>
      <c r="CM113" s="802" t="s">
        <v>428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57270</v>
      </c>
      <c r="AB114" s="767"/>
      <c r="AC114" s="767"/>
      <c r="AD114" s="767"/>
      <c r="AE114" s="768"/>
      <c r="AF114" s="769">
        <v>58080</v>
      </c>
      <c r="AG114" s="767"/>
      <c r="AH114" s="767"/>
      <c r="AI114" s="767"/>
      <c r="AJ114" s="768"/>
      <c r="AK114" s="769">
        <v>63156</v>
      </c>
      <c r="AL114" s="767"/>
      <c r="AM114" s="767"/>
      <c r="AN114" s="767"/>
      <c r="AO114" s="768"/>
      <c r="AP114" s="811">
        <v>1.7</v>
      </c>
      <c r="AQ114" s="812"/>
      <c r="AR114" s="812"/>
      <c r="AS114" s="812"/>
      <c r="AT114" s="813"/>
      <c r="AU114" s="919"/>
      <c r="AV114" s="920"/>
      <c r="AW114" s="920"/>
      <c r="AX114" s="920"/>
      <c r="AY114" s="920"/>
      <c r="AZ114" s="802" t="s">
        <v>430</v>
      </c>
      <c r="BA114" s="739"/>
      <c r="BB114" s="739"/>
      <c r="BC114" s="739"/>
      <c r="BD114" s="739"/>
      <c r="BE114" s="739"/>
      <c r="BF114" s="739"/>
      <c r="BG114" s="739"/>
      <c r="BH114" s="739"/>
      <c r="BI114" s="739"/>
      <c r="BJ114" s="739"/>
      <c r="BK114" s="739"/>
      <c r="BL114" s="739"/>
      <c r="BM114" s="739"/>
      <c r="BN114" s="739"/>
      <c r="BO114" s="739"/>
      <c r="BP114" s="740"/>
      <c r="BQ114" s="803">
        <v>925313</v>
      </c>
      <c r="BR114" s="804"/>
      <c r="BS114" s="804"/>
      <c r="BT114" s="804"/>
      <c r="BU114" s="804"/>
      <c r="BV114" s="804">
        <v>830078</v>
      </c>
      <c r="BW114" s="804"/>
      <c r="BX114" s="804"/>
      <c r="BY114" s="804"/>
      <c r="BZ114" s="804"/>
      <c r="CA114" s="804">
        <v>814648</v>
      </c>
      <c r="CB114" s="804"/>
      <c r="CC114" s="804"/>
      <c r="CD114" s="804"/>
      <c r="CE114" s="804"/>
      <c r="CF114" s="862">
        <v>22.2</v>
      </c>
      <c r="CG114" s="863"/>
      <c r="CH114" s="863"/>
      <c r="CI114" s="863"/>
      <c r="CJ114" s="863"/>
      <c r="CK114" s="914"/>
      <c r="CL114" s="808"/>
      <c r="CM114" s="802" t="s">
        <v>431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13353</v>
      </c>
      <c r="AB115" s="906"/>
      <c r="AC115" s="906"/>
      <c r="AD115" s="906"/>
      <c r="AE115" s="907"/>
      <c r="AF115" s="908">
        <v>13353</v>
      </c>
      <c r="AG115" s="906"/>
      <c r="AH115" s="906"/>
      <c r="AI115" s="906"/>
      <c r="AJ115" s="907"/>
      <c r="AK115" s="908">
        <v>13353</v>
      </c>
      <c r="AL115" s="906"/>
      <c r="AM115" s="906"/>
      <c r="AN115" s="906"/>
      <c r="AO115" s="907"/>
      <c r="AP115" s="909">
        <v>0.4</v>
      </c>
      <c r="AQ115" s="910"/>
      <c r="AR115" s="910"/>
      <c r="AS115" s="910"/>
      <c r="AT115" s="911"/>
      <c r="AU115" s="919"/>
      <c r="AV115" s="920"/>
      <c r="AW115" s="920"/>
      <c r="AX115" s="920"/>
      <c r="AY115" s="920"/>
      <c r="AZ115" s="802" t="s">
        <v>433</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436</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438</v>
      </c>
      <c r="Z117" s="884"/>
      <c r="AA117" s="889">
        <v>532227</v>
      </c>
      <c r="AB117" s="890"/>
      <c r="AC117" s="890"/>
      <c r="AD117" s="890"/>
      <c r="AE117" s="891"/>
      <c r="AF117" s="892">
        <v>530759</v>
      </c>
      <c r="AG117" s="890"/>
      <c r="AH117" s="890"/>
      <c r="AI117" s="890"/>
      <c r="AJ117" s="891"/>
      <c r="AK117" s="892">
        <v>563890</v>
      </c>
      <c r="AL117" s="890"/>
      <c r="AM117" s="890"/>
      <c r="AN117" s="890"/>
      <c r="AO117" s="891"/>
      <c r="AP117" s="893"/>
      <c r="AQ117" s="894"/>
      <c r="AR117" s="894"/>
      <c r="AS117" s="894"/>
      <c r="AT117" s="895"/>
      <c r="AU117" s="919"/>
      <c r="AV117" s="920"/>
      <c r="AW117" s="920"/>
      <c r="AX117" s="920"/>
      <c r="AY117" s="920"/>
      <c r="AZ117" s="850" t="s">
        <v>439</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v>127136</v>
      </c>
      <c r="DH117" s="767"/>
      <c r="DI117" s="767"/>
      <c r="DJ117" s="767"/>
      <c r="DK117" s="768"/>
      <c r="DL117" s="769">
        <v>63568</v>
      </c>
      <c r="DM117" s="767"/>
      <c r="DN117" s="767"/>
      <c r="DO117" s="767"/>
      <c r="DP117" s="768"/>
      <c r="DQ117" s="769">
        <v>31784</v>
      </c>
      <c r="DR117" s="767"/>
      <c r="DS117" s="767"/>
      <c r="DT117" s="767"/>
      <c r="DU117" s="768"/>
      <c r="DV117" s="811">
        <v>0.9</v>
      </c>
      <c r="DW117" s="812"/>
      <c r="DX117" s="812"/>
      <c r="DY117" s="812"/>
      <c r="DZ117" s="813"/>
    </row>
    <row r="118" spans="1:130" s="224" customFormat="1" ht="26.25" customHeight="1" x14ac:dyDescent="0.2">
      <c r="A118" s="882" t="s">
        <v>414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411</v>
      </c>
      <c r="AB118" s="883"/>
      <c r="AC118" s="883"/>
      <c r="AD118" s="883"/>
      <c r="AE118" s="884"/>
      <c r="AF118" s="885" t="s">
        <v>412</v>
      </c>
      <c r="AG118" s="883"/>
      <c r="AH118" s="883"/>
      <c r="AI118" s="883"/>
      <c r="AJ118" s="884"/>
      <c r="AK118" s="885" t="s">
        <v>294</v>
      </c>
      <c r="AL118" s="883"/>
      <c r="AM118" s="883"/>
      <c r="AN118" s="883"/>
      <c r="AO118" s="884"/>
      <c r="AP118" s="886" t="s">
        <v>413</v>
      </c>
      <c r="AQ118" s="887"/>
      <c r="AR118" s="887"/>
      <c r="AS118" s="887"/>
      <c r="AT118" s="888"/>
      <c r="AU118" s="919"/>
      <c r="AV118" s="920"/>
      <c r="AW118" s="920"/>
      <c r="AX118" s="920"/>
      <c r="AY118" s="920"/>
      <c r="AZ118" s="825" t="s">
        <v>441</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417</v>
      </c>
      <c r="B119" s="806"/>
      <c r="C119" s="847" t="s">
        <v>418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443</v>
      </c>
      <c r="BP119" s="865"/>
      <c r="BQ119" s="866">
        <v>6428583</v>
      </c>
      <c r="BR119" s="832"/>
      <c r="BS119" s="832"/>
      <c r="BT119" s="832"/>
      <c r="BU119" s="832"/>
      <c r="BV119" s="832">
        <v>6526766</v>
      </c>
      <c r="BW119" s="832"/>
      <c r="BX119" s="832"/>
      <c r="BY119" s="832"/>
      <c r="BZ119" s="832"/>
      <c r="CA119" s="832">
        <v>6434289</v>
      </c>
      <c r="CB119" s="832"/>
      <c r="CC119" s="832"/>
      <c r="CD119" s="832"/>
      <c r="CE119" s="832"/>
      <c r="CF119" s="735"/>
      <c r="CG119" s="736"/>
      <c r="CH119" s="736"/>
      <c r="CI119" s="736"/>
      <c r="CJ119" s="821"/>
      <c r="CK119" s="915"/>
      <c r="CL119" s="810"/>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421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445</v>
      </c>
      <c r="AV120" s="868"/>
      <c r="AW120" s="868"/>
      <c r="AX120" s="868"/>
      <c r="AY120" s="869"/>
      <c r="AZ120" s="847" t="s">
        <v>446</v>
      </c>
      <c r="BA120" s="795"/>
      <c r="BB120" s="795"/>
      <c r="BC120" s="795"/>
      <c r="BD120" s="795"/>
      <c r="BE120" s="795"/>
      <c r="BF120" s="795"/>
      <c r="BG120" s="795"/>
      <c r="BH120" s="795"/>
      <c r="BI120" s="795"/>
      <c r="BJ120" s="795"/>
      <c r="BK120" s="795"/>
      <c r="BL120" s="795"/>
      <c r="BM120" s="795"/>
      <c r="BN120" s="795"/>
      <c r="BO120" s="795"/>
      <c r="BP120" s="796"/>
      <c r="BQ120" s="848">
        <v>1583287</v>
      </c>
      <c r="BR120" s="829"/>
      <c r="BS120" s="829"/>
      <c r="BT120" s="829"/>
      <c r="BU120" s="829"/>
      <c r="BV120" s="829">
        <v>2085947</v>
      </c>
      <c r="BW120" s="829"/>
      <c r="BX120" s="829"/>
      <c r="BY120" s="829"/>
      <c r="BZ120" s="829"/>
      <c r="CA120" s="829">
        <v>2419784</v>
      </c>
      <c r="CB120" s="829"/>
      <c r="CC120" s="829"/>
      <c r="CD120" s="829"/>
      <c r="CE120" s="829"/>
      <c r="CF120" s="853">
        <v>66</v>
      </c>
      <c r="CG120" s="854"/>
      <c r="CH120" s="854"/>
      <c r="CI120" s="854"/>
      <c r="CJ120" s="854"/>
      <c r="CK120" s="855" t="s">
        <v>447</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266361</v>
      </c>
      <c r="DH120" s="829"/>
      <c r="DI120" s="829"/>
      <c r="DJ120" s="829"/>
      <c r="DK120" s="829"/>
      <c r="DL120" s="829">
        <v>219444</v>
      </c>
      <c r="DM120" s="829"/>
      <c r="DN120" s="829"/>
      <c r="DO120" s="829"/>
      <c r="DP120" s="829"/>
      <c r="DQ120" s="829">
        <v>169093</v>
      </c>
      <c r="DR120" s="829"/>
      <c r="DS120" s="829"/>
      <c r="DT120" s="829"/>
      <c r="DU120" s="829"/>
      <c r="DV120" s="830">
        <v>4.5999999999999996</v>
      </c>
      <c r="DW120" s="830"/>
      <c r="DX120" s="830"/>
      <c r="DY120" s="830"/>
      <c r="DZ120" s="831"/>
    </row>
    <row r="121" spans="1:130" s="224" customFormat="1" ht="26.25" customHeight="1" x14ac:dyDescent="0.2">
      <c r="A121" s="807"/>
      <c r="B121" s="808"/>
      <c r="C121" s="850" t="s">
        <v>448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v>13353</v>
      </c>
      <c r="AB121" s="767"/>
      <c r="AC121" s="767"/>
      <c r="AD121" s="767"/>
      <c r="AE121" s="768"/>
      <c r="AF121" s="769">
        <v>13353</v>
      </c>
      <c r="AG121" s="767"/>
      <c r="AH121" s="767"/>
      <c r="AI121" s="767"/>
      <c r="AJ121" s="768"/>
      <c r="AK121" s="769">
        <v>13353</v>
      </c>
      <c r="AL121" s="767"/>
      <c r="AM121" s="767"/>
      <c r="AN121" s="767"/>
      <c r="AO121" s="768"/>
      <c r="AP121" s="811">
        <v>0.4</v>
      </c>
      <c r="AQ121" s="812"/>
      <c r="AR121" s="812"/>
      <c r="AS121" s="812"/>
      <c r="AT121" s="813"/>
      <c r="AU121" s="870"/>
      <c r="AV121" s="871"/>
      <c r="AW121" s="871"/>
      <c r="AX121" s="871"/>
      <c r="AY121" s="872"/>
      <c r="AZ121" s="802" t="s">
        <v>449</v>
      </c>
      <c r="BA121" s="739"/>
      <c r="BB121" s="739"/>
      <c r="BC121" s="739"/>
      <c r="BD121" s="739"/>
      <c r="BE121" s="739"/>
      <c r="BF121" s="739"/>
      <c r="BG121" s="739"/>
      <c r="BH121" s="739"/>
      <c r="BI121" s="739"/>
      <c r="BJ121" s="739"/>
      <c r="BK121" s="739"/>
      <c r="BL121" s="739"/>
      <c r="BM121" s="739"/>
      <c r="BN121" s="739"/>
      <c r="BO121" s="739"/>
      <c r="BP121" s="740"/>
      <c r="BQ121" s="803" t="s">
        <v>122</v>
      </c>
      <c r="BR121" s="804"/>
      <c r="BS121" s="804"/>
      <c r="BT121" s="804"/>
      <c r="BU121" s="804"/>
      <c r="BV121" s="804" t="s">
        <v>122</v>
      </c>
      <c r="BW121" s="804"/>
      <c r="BX121" s="804"/>
      <c r="BY121" s="804"/>
      <c r="BZ121" s="804"/>
      <c r="CA121" s="804" t="s">
        <v>122</v>
      </c>
      <c r="CB121" s="804"/>
      <c r="CC121" s="804"/>
      <c r="CD121" s="804"/>
      <c r="CE121" s="804"/>
      <c r="CF121" s="862" t="s">
        <v>122</v>
      </c>
      <c r="CG121" s="863"/>
      <c r="CH121" s="863"/>
      <c r="CI121" s="863"/>
      <c r="CJ121" s="863"/>
      <c r="CK121" s="856"/>
      <c r="CL121" s="842"/>
      <c r="CM121" s="842"/>
      <c r="CN121" s="842"/>
      <c r="CO121" s="843"/>
      <c r="CP121" s="822" t="s">
        <v>392</v>
      </c>
      <c r="CQ121" s="823"/>
      <c r="CR121" s="823"/>
      <c r="CS121" s="823"/>
      <c r="CT121" s="823"/>
      <c r="CU121" s="823"/>
      <c r="CV121" s="823"/>
      <c r="CW121" s="823"/>
      <c r="CX121" s="823"/>
      <c r="CY121" s="823"/>
      <c r="CZ121" s="823"/>
      <c r="DA121" s="823"/>
      <c r="DB121" s="823"/>
      <c r="DC121" s="823"/>
      <c r="DD121" s="823"/>
      <c r="DE121" s="823"/>
      <c r="DF121" s="824"/>
      <c r="DG121" s="803">
        <v>66603</v>
      </c>
      <c r="DH121" s="804"/>
      <c r="DI121" s="804"/>
      <c r="DJ121" s="804"/>
      <c r="DK121" s="804"/>
      <c r="DL121" s="804">
        <v>86216</v>
      </c>
      <c r="DM121" s="804"/>
      <c r="DN121" s="804"/>
      <c r="DO121" s="804"/>
      <c r="DP121" s="804"/>
      <c r="DQ121" s="804">
        <v>84007</v>
      </c>
      <c r="DR121" s="804"/>
      <c r="DS121" s="804"/>
      <c r="DT121" s="804"/>
      <c r="DU121" s="804"/>
      <c r="DV121" s="781">
        <v>2.2999999999999998</v>
      </c>
      <c r="DW121" s="781"/>
      <c r="DX121" s="781"/>
      <c r="DY121" s="781"/>
      <c r="DZ121" s="782"/>
    </row>
    <row r="122" spans="1:130" s="224" customFormat="1" ht="26.25" customHeight="1" x14ac:dyDescent="0.2">
      <c r="A122" s="807"/>
      <c r="B122" s="808"/>
      <c r="C122" s="802" t="s">
        <v>431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450</v>
      </c>
      <c r="BA122" s="826"/>
      <c r="BB122" s="826"/>
      <c r="BC122" s="826"/>
      <c r="BD122" s="826"/>
      <c r="BE122" s="826"/>
      <c r="BF122" s="826"/>
      <c r="BG122" s="826"/>
      <c r="BH122" s="826"/>
      <c r="BI122" s="826"/>
      <c r="BJ122" s="826"/>
      <c r="BK122" s="826"/>
      <c r="BL122" s="826"/>
      <c r="BM122" s="826"/>
      <c r="BN122" s="826"/>
      <c r="BO122" s="826"/>
      <c r="BP122" s="827"/>
      <c r="BQ122" s="866">
        <v>5082941</v>
      </c>
      <c r="BR122" s="832"/>
      <c r="BS122" s="832"/>
      <c r="BT122" s="832"/>
      <c r="BU122" s="832"/>
      <c r="BV122" s="832">
        <v>5066446</v>
      </c>
      <c r="BW122" s="832"/>
      <c r="BX122" s="832"/>
      <c r="BY122" s="832"/>
      <c r="BZ122" s="832"/>
      <c r="CA122" s="832">
        <v>5616159</v>
      </c>
      <c r="CB122" s="832"/>
      <c r="CC122" s="832"/>
      <c r="CD122" s="832"/>
      <c r="CE122" s="832"/>
      <c r="CF122" s="833">
        <v>153.19999999999999</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451</v>
      </c>
      <c r="BP123" s="865"/>
      <c r="BQ123" s="819">
        <v>6666228</v>
      </c>
      <c r="BR123" s="820"/>
      <c r="BS123" s="820"/>
      <c r="BT123" s="820"/>
      <c r="BU123" s="820"/>
      <c r="BV123" s="820">
        <v>7152393</v>
      </c>
      <c r="BW123" s="820"/>
      <c r="BX123" s="820"/>
      <c r="BY123" s="820"/>
      <c r="BZ123" s="820"/>
      <c r="CA123" s="820">
        <v>8035943</v>
      </c>
      <c r="CB123" s="820"/>
      <c r="CC123" s="820"/>
      <c r="CD123" s="820"/>
      <c r="CE123" s="820"/>
      <c r="CF123" s="735"/>
      <c r="CG123" s="736"/>
      <c r="CH123" s="736"/>
      <c r="CI123" s="736"/>
      <c r="CJ123" s="821"/>
      <c r="CK123" s="856"/>
      <c r="CL123" s="842"/>
      <c r="CM123" s="842"/>
      <c r="CN123" s="842"/>
      <c r="CO123" s="843"/>
      <c r="CP123" s="822" t="s">
        <v>389</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440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453</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454</v>
      </c>
      <c r="CL125" s="839"/>
      <c r="CM125" s="839"/>
      <c r="CN125" s="839"/>
      <c r="CO125" s="840"/>
      <c r="CP125" s="847" t="s">
        <v>455</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456</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458</v>
      </c>
      <c r="AY127" s="799"/>
      <c r="AZ127" s="799"/>
      <c r="BA127" s="799"/>
      <c r="BB127" s="799"/>
      <c r="BC127" s="799"/>
      <c r="BD127" s="799"/>
      <c r="BE127" s="800"/>
      <c r="BF127" s="798" t="s">
        <v>459</v>
      </c>
      <c r="BG127" s="799"/>
      <c r="BH127" s="799"/>
      <c r="BI127" s="799"/>
      <c r="BJ127" s="799"/>
      <c r="BK127" s="799"/>
      <c r="BL127" s="800"/>
      <c r="BM127" s="798" t="s">
        <v>460</v>
      </c>
      <c r="BN127" s="799"/>
      <c r="BO127" s="799"/>
      <c r="BP127" s="799"/>
      <c r="BQ127" s="799"/>
      <c r="BR127" s="799"/>
      <c r="BS127" s="800"/>
      <c r="BT127" s="798" t="s">
        <v>461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462</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464</v>
      </c>
      <c r="X128" s="785"/>
      <c r="Y128" s="785"/>
      <c r="Z128" s="786"/>
      <c r="AA128" s="787" t="s">
        <v>122</v>
      </c>
      <c r="AB128" s="788"/>
      <c r="AC128" s="788"/>
      <c r="AD128" s="788"/>
      <c r="AE128" s="789"/>
      <c r="AF128" s="790" t="s">
        <v>122</v>
      </c>
      <c r="AG128" s="788"/>
      <c r="AH128" s="788"/>
      <c r="AI128" s="788"/>
      <c r="AJ128" s="789"/>
      <c r="AK128" s="790" t="s">
        <v>122</v>
      </c>
      <c r="AL128" s="788"/>
      <c r="AM128" s="788"/>
      <c r="AN128" s="788"/>
      <c r="AO128" s="789"/>
      <c r="AP128" s="791"/>
      <c r="AQ128" s="792"/>
      <c r="AR128" s="792"/>
      <c r="AS128" s="792"/>
      <c r="AT128" s="793"/>
      <c r="AU128" s="226"/>
      <c r="AV128" s="226"/>
      <c r="AW128" s="226"/>
      <c r="AX128" s="794" t="s">
        <v>465</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466</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467</v>
      </c>
      <c r="X129" s="764"/>
      <c r="Y129" s="764"/>
      <c r="Z129" s="765"/>
      <c r="AA129" s="766">
        <v>4034676</v>
      </c>
      <c r="AB129" s="767"/>
      <c r="AC129" s="767"/>
      <c r="AD129" s="767"/>
      <c r="AE129" s="768"/>
      <c r="AF129" s="769">
        <v>4022671</v>
      </c>
      <c r="AG129" s="767"/>
      <c r="AH129" s="767"/>
      <c r="AI129" s="767"/>
      <c r="AJ129" s="768"/>
      <c r="AK129" s="769">
        <v>4049795</v>
      </c>
      <c r="AL129" s="767"/>
      <c r="AM129" s="767"/>
      <c r="AN129" s="767"/>
      <c r="AO129" s="768"/>
      <c r="AP129" s="770"/>
      <c r="AQ129" s="771"/>
      <c r="AR129" s="771"/>
      <c r="AS129" s="771"/>
      <c r="AT129" s="772"/>
      <c r="AU129" s="227"/>
      <c r="AV129" s="227"/>
      <c r="AW129" s="227"/>
      <c r="AX129" s="738" t="s">
        <v>468</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470</v>
      </c>
      <c r="X130" s="764"/>
      <c r="Y130" s="764"/>
      <c r="Z130" s="765"/>
      <c r="AA130" s="766">
        <v>337872</v>
      </c>
      <c r="AB130" s="767"/>
      <c r="AC130" s="767"/>
      <c r="AD130" s="767"/>
      <c r="AE130" s="768"/>
      <c r="AF130" s="769">
        <v>355401</v>
      </c>
      <c r="AG130" s="767"/>
      <c r="AH130" s="767"/>
      <c r="AI130" s="767"/>
      <c r="AJ130" s="768"/>
      <c r="AK130" s="769">
        <v>382829</v>
      </c>
      <c r="AL130" s="767"/>
      <c r="AM130" s="767"/>
      <c r="AN130" s="767"/>
      <c r="AO130" s="768"/>
      <c r="AP130" s="770"/>
      <c r="AQ130" s="771"/>
      <c r="AR130" s="771"/>
      <c r="AS130" s="771"/>
      <c r="AT130" s="772"/>
      <c r="AU130" s="227"/>
      <c r="AV130" s="227"/>
      <c r="AW130" s="227"/>
      <c r="AX130" s="738" t="s">
        <v>471</v>
      </c>
      <c r="AY130" s="739"/>
      <c r="AZ130" s="739"/>
      <c r="BA130" s="739"/>
      <c r="BB130" s="739"/>
      <c r="BC130" s="739"/>
      <c r="BD130" s="739"/>
      <c r="BE130" s="740"/>
      <c r="BF130" s="741">
        <v>4.9000000000000004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472</v>
      </c>
      <c r="X131" s="748"/>
      <c r="Y131" s="748"/>
      <c r="Z131" s="749"/>
      <c r="AA131" s="750">
        <v>3696804</v>
      </c>
      <c r="AB131" s="751"/>
      <c r="AC131" s="751"/>
      <c r="AD131" s="751"/>
      <c r="AE131" s="752"/>
      <c r="AF131" s="753">
        <v>3667270</v>
      </c>
      <c r="AG131" s="751"/>
      <c r="AH131" s="751"/>
      <c r="AI131" s="751"/>
      <c r="AJ131" s="752"/>
      <c r="AK131" s="753">
        <v>3666966</v>
      </c>
      <c r="AL131" s="751"/>
      <c r="AM131" s="751"/>
      <c r="AN131" s="751"/>
      <c r="AO131" s="752"/>
      <c r="AP131" s="754"/>
      <c r="AQ131" s="755"/>
      <c r="AR131" s="755"/>
      <c r="AS131" s="755"/>
      <c r="AT131" s="756"/>
      <c r="AU131" s="227"/>
      <c r="AV131" s="227"/>
      <c r="AW131" s="227"/>
      <c r="AX131" s="716" t="s">
        <v>473</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475</v>
      </c>
      <c r="W132" s="729"/>
      <c r="X132" s="729"/>
      <c r="Y132" s="729"/>
      <c r="Z132" s="730"/>
      <c r="AA132" s="731">
        <v>5.2573790770000004</v>
      </c>
      <c r="AB132" s="732"/>
      <c r="AC132" s="732"/>
      <c r="AD132" s="732"/>
      <c r="AE132" s="733"/>
      <c r="AF132" s="734">
        <v>4.7817041009999999</v>
      </c>
      <c r="AG132" s="732"/>
      <c r="AH132" s="732"/>
      <c r="AI132" s="732"/>
      <c r="AJ132" s="733"/>
      <c r="AK132" s="734">
        <v>4.9376241829999996</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476</v>
      </c>
      <c r="W133" s="708"/>
      <c r="X133" s="708"/>
      <c r="Y133" s="708"/>
      <c r="Z133" s="709"/>
      <c r="AA133" s="710">
        <v>6.1</v>
      </c>
      <c r="AB133" s="711"/>
      <c r="AC133" s="711"/>
      <c r="AD133" s="711"/>
      <c r="AE133" s="712"/>
      <c r="AF133" s="710">
        <v>5.5</v>
      </c>
      <c r="AG133" s="711"/>
      <c r="AH133" s="711"/>
      <c r="AI133" s="711"/>
      <c r="AJ133" s="712"/>
      <c r="AK133" s="710">
        <v>4.9000000000000004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4NlZ3FteYhGuZley2/v/pC3SCZbJn+bojMkfr6dcIlZDhY1vPDXMrcbdjTmQjbbZyHLQV+Ye6hOgSEV4ttvYNA==" saltValue="aeGL3s6v0EO3oPPhMJRkh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477</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Cm5SvCk7hC0OqnnA76192Z98NVUzf3voJOlMeODAzXGg4xFwVFizsekAMZEF7rQjWT7pWbt1nAXJpTAq0B4j/Q==" saltValue="TVG2ibqh06AqX+mluFv9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3Pt47ko+Do/h+ABhvKuS2uT6Lc1yexjqkcqNB5Ik5mynMdogbCiPvPdI0ZZ6UXrqzJhvS9v417Gn3EBfWZalVw==" saltValue="OZ78BP4iRHPaP7hFI0sk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479</v>
      </c>
      <c r="AL6" s="260"/>
      <c r="AM6" s="260"/>
      <c r="AN6" s="260"/>
    </row>
    <row r="7" spans="1:46" ht="13.5" customHeight="1" x14ac:dyDescent="0.2">
      <c r="A7" s="259"/>
      <c r="AK7" s="262"/>
      <c r="AL7" s="263"/>
      <c r="AM7" s="263"/>
      <c r="AN7" s="264"/>
      <c r="AO7" s="1105" t="s">
        <v>480</v>
      </c>
      <c r="AP7" s="265"/>
      <c r="AQ7" s="266" t="s">
        <v>481</v>
      </c>
      <c r="AR7" s="267"/>
    </row>
    <row r="8" spans="1:46" ht="13.2" x14ac:dyDescent="0.2">
      <c r="A8" s="259"/>
      <c r="AK8" s="268"/>
      <c r="AL8" s="269"/>
      <c r="AM8" s="269"/>
      <c r="AN8" s="270"/>
      <c r="AO8" s="1106"/>
      <c r="AP8" s="271" t="s">
        <v>482</v>
      </c>
      <c r="AQ8" s="272" t="s">
        <v>483</v>
      </c>
      <c r="AR8" s="273" t="s">
        <v>484</v>
      </c>
    </row>
    <row r="9" spans="1:46" ht="13.2" x14ac:dyDescent="0.2">
      <c r="A9" s="259"/>
      <c r="AK9" s="1117" t="s">
        <v>485</v>
      </c>
      <c r="AL9" s="1118"/>
      <c r="AM9" s="1118"/>
      <c r="AN9" s="1119"/>
      <c r="AO9" s="274">
        <v>1001853</v>
      </c>
      <c r="AP9" s="274">
        <v>77627</v>
      </c>
      <c r="AQ9" s="275">
        <v>109056</v>
      </c>
      <c r="AR9" s="276">
        <v>-28.8</v>
      </c>
    </row>
    <row r="10" spans="1:46" ht="13.5" customHeight="1" x14ac:dyDescent="0.2">
      <c r="A10" s="259"/>
      <c r="AK10" s="1117" t="s">
        <v>486</v>
      </c>
      <c r="AL10" s="1118"/>
      <c r="AM10" s="1118"/>
      <c r="AN10" s="1119"/>
      <c r="AO10" s="277">
        <v>257152</v>
      </c>
      <c r="AP10" s="277">
        <v>19925</v>
      </c>
      <c r="AQ10" s="278">
        <v>18467</v>
      </c>
      <c r="AR10" s="279">
        <v>7.9</v>
      </c>
    </row>
    <row r="11" spans="1:46" ht="13.5" customHeight="1" x14ac:dyDescent="0.2">
      <c r="A11" s="259"/>
      <c r="AK11" s="1117" t="s">
        <v>487</v>
      </c>
      <c r="AL11" s="1118"/>
      <c r="AM11" s="1118"/>
      <c r="AN11" s="1119"/>
      <c r="AO11" s="277">
        <v>32406</v>
      </c>
      <c r="AP11" s="277">
        <v>2511</v>
      </c>
      <c r="AQ11" s="278">
        <v>875</v>
      </c>
      <c r="AR11" s="279">
        <v>187</v>
      </c>
    </row>
    <row r="12" spans="1:46" ht="13.5" customHeight="1" x14ac:dyDescent="0.2">
      <c r="A12" s="259"/>
      <c r="AK12" s="1117" t="s">
        <v>488</v>
      </c>
      <c r="AL12" s="1118"/>
      <c r="AM12" s="1118"/>
      <c r="AN12" s="1119"/>
      <c r="AO12" s="277" t="s">
        <v>489</v>
      </c>
      <c r="AP12" s="277" t="s">
        <v>489</v>
      </c>
      <c r="AQ12" s="278" t="s">
        <v>489</v>
      </c>
      <c r="AR12" s="279" t="s">
        <v>489</v>
      </c>
    </row>
    <row r="13" spans="1:46" ht="13.5" customHeight="1" x14ac:dyDescent="0.2">
      <c r="A13" s="259"/>
      <c r="AK13" s="1117" t="s">
        <v>490</v>
      </c>
      <c r="AL13" s="1118"/>
      <c r="AM13" s="1118"/>
      <c r="AN13" s="1119"/>
      <c r="AO13" s="277" t="s">
        <v>489</v>
      </c>
      <c r="AP13" s="277" t="s">
        <v>489</v>
      </c>
      <c r="AQ13" s="278">
        <v>4658</v>
      </c>
      <c r="AR13" s="279" t="s">
        <v>489</v>
      </c>
    </row>
    <row r="14" spans="1:46" ht="13.5" customHeight="1" x14ac:dyDescent="0.2">
      <c r="A14" s="259"/>
      <c r="AK14" s="1117" t="s">
        <v>491</v>
      </c>
      <c r="AL14" s="1118"/>
      <c r="AM14" s="1118"/>
      <c r="AN14" s="1119"/>
      <c r="AO14" s="277">
        <v>30257</v>
      </c>
      <c r="AP14" s="277">
        <v>2344</v>
      </c>
      <c r="AQ14" s="278">
        <v>1950</v>
      </c>
      <c r="AR14" s="279">
        <v>20.2</v>
      </c>
    </row>
    <row r="15" spans="1:46" ht="13.5" customHeight="1" x14ac:dyDescent="0.2">
      <c r="A15" s="259"/>
      <c r="AK15" s="1120" t="s">
        <v>492</v>
      </c>
      <c r="AL15" s="1121"/>
      <c r="AM15" s="1121"/>
      <c r="AN15" s="1122"/>
      <c r="AO15" s="277">
        <v>-96686</v>
      </c>
      <c r="AP15" s="277">
        <v>-7492</v>
      </c>
      <c r="AQ15" s="278">
        <v>-7086</v>
      </c>
      <c r="AR15" s="279">
        <v>5.7</v>
      </c>
    </row>
    <row r="16" spans="1:46" ht="13.2" x14ac:dyDescent="0.2">
      <c r="A16" s="259"/>
      <c r="AK16" s="1120" t="s">
        <v>177</v>
      </c>
      <c r="AL16" s="1121"/>
      <c r="AM16" s="1121"/>
      <c r="AN16" s="1122"/>
      <c r="AO16" s="277">
        <v>1224982</v>
      </c>
      <c r="AP16" s="277">
        <v>94916</v>
      </c>
      <c r="AQ16" s="278">
        <v>127919</v>
      </c>
      <c r="AR16" s="279">
        <v>-25.8</v>
      </c>
    </row>
    <row r="17" spans="1:46" ht="13.2" x14ac:dyDescent="0.2">
      <c r="A17" s="259"/>
    </row>
    <row r="18" spans="1:46" ht="13.2" x14ac:dyDescent="0.2">
      <c r="A18" s="259"/>
      <c r="AQ18" s="280"/>
      <c r="AR18" s="280"/>
    </row>
    <row r="19" spans="1:46" ht="13.2" x14ac:dyDescent="0.2">
      <c r="A19" s="259"/>
      <c r="AK19" s="255" t="s">
        <v>493</v>
      </c>
    </row>
    <row r="20" spans="1:46" ht="13.2" x14ac:dyDescent="0.2">
      <c r="A20" s="259"/>
      <c r="AK20" s="281"/>
      <c r="AL20" s="282"/>
      <c r="AM20" s="282"/>
      <c r="AN20" s="283"/>
      <c r="AO20" s="284" t="s">
        <v>494</v>
      </c>
      <c r="AP20" s="285" t="s">
        <v>495</v>
      </c>
      <c r="AQ20" s="286" t="s">
        <v>496</v>
      </c>
      <c r="AR20" s="287"/>
    </row>
    <row r="21" spans="1:46" s="260" customFormat="1" ht="13.2" x14ac:dyDescent="0.2">
      <c r="A21" s="288"/>
      <c r="AK21" s="1123" t="s">
        <v>497</v>
      </c>
      <c r="AL21" s="1124"/>
      <c r="AM21" s="1124"/>
      <c r="AN21" s="1125"/>
      <c r="AO21" s="289">
        <v>8.6</v>
      </c>
      <c r="AP21" s="290">
        <v>10.82</v>
      </c>
      <c r="AQ21" s="291">
        <v>-2.2200000000000002</v>
      </c>
      <c r="AS21" s="292"/>
      <c r="AT21" s="288"/>
    </row>
    <row r="22" spans="1:46" s="260" customFormat="1" ht="13.2" x14ac:dyDescent="0.2">
      <c r="A22" s="288"/>
      <c r="AK22" s="1123" t="s">
        <v>498</v>
      </c>
      <c r="AL22" s="1124"/>
      <c r="AM22" s="1124"/>
      <c r="AN22" s="1125"/>
      <c r="AO22" s="293">
        <v>100.5</v>
      </c>
      <c r="AP22" s="294">
        <v>96.9</v>
      </c>
      <c r="AQ22" s="295">
        <v>3.6</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501</v>
      </c>
      <c r="AL29" s="260"/>
      <c r="AM29" s="260"/>
      <c r="AN29" s="260"/>
      <c r="AS29" s="302"/>
    </row>
    <row r="30" spans="1:46" ht="13.5" customHeight="1" x14ac:dyDescent="0.2">
      <c r="A30" s="259"/>
      <c r="AK30" s="262"/>
      <c r="AL30" s="263"/>
      <c r="AM30" s="263"/>
      <c r="AN30" s="264"/>
      <c r="AO30" s="1105" t="s">
        <v>480</v>
      </c>
      <c r="AP30" s="265"/>
      <c r="AQ30" s="266" t="s">
        <v>481</v>
      </c>
      <c r="AR30" s="267"/>
    </row>
    <row r="31" spans="1:46" ht="13.2" x14ac:dyDescent="0.2">
      <c r="A31" s="259"/>
      <c r="AK31" s="268"/>
      <c r="AL31" s="269"/>
      <c r="AM31" s="269"/>
      <c r="AN31" s="270"/>
      <c r="AO31" s="1106"/>
      <c r="AP31" s="271" t="s">
        <v>482</v>
      </c>
      <c r="AQ31" s="272" t="s">
        <v>483</v>
      </c>
      <c r="AR31" s="273" t="s">
        <v>484</v>
      </c>
    </row>
    <row r="32" spans="1:46" ht="27" customHeight="1" x14ac:dyDescent="0.2">
      <c r="A32" s="259"/>
      <c r="AK32" s="1107" t="s">
        <v>502</v>
      </c>
      <c r="AL32" s="1108"/>
      <c r="AM32" s="1108"/>
      <c r="AN32" s="1109"/>
      <c r="AO32" s="303">
        <v>429274</v>
      </c>
      <c r="AP32" s="303">
        <v>33262</v>
      </c>
      <c r="AQ32" s="304">
        <v>61308</v>
      </c>
      <c r="AR32" s="305">
        <v>-45.7</v>
      </c>
    </row>
    <row r="33" spans="1:46" ht="13.5" customHeight="1" x14ac:dyDescent="0.2">
      <c r="A33" s="259"/>
      <c r="AK33" s="1107" t="s">
        <v>503</v>
      </c>
      <c r="AL33" s="1108"/>
      <c r="AM33" s="1108"/>
      <c r="AN33" s="1109"/>
      <c r="AO33" s="303" t="s">
        <v>489</v>
      </c>
      <c r="AP33" s="303" t="s">
        <v>489</v>
      </c>
      <c r="AQ33" s="304" t="s">
        <v>489</v>
      </c>
      <c r="AR33" s="305" t="s">
        <v>489</v>
      </c>
    </row>
    <row r="34" spans="1:46" ht="27" customHeight="1" x14ac:dyDescent="0.2">
      <c r="A34" s="259"/>
      <c r="AK34" s="1107" t="s">
        <v>504</v>
      </c>
      <c r="AL34" s="1108"/>
      <c r="AM34" s="1108"/>
      <c r="AN34" s="1109"/>
      <c r="AO34" s="303" t="s">
        <v>489</v>
      </c>
      <c r="AP34" s="303" t="s">
        <v>489</v>
      </c>
      <c r="AQ34" s="304" t="s">
        <v>489</v>
      </c>
      <c r="AR34" s="305" t="s">
        <v>489</v>
      </c>
    </row>
    <row r="35" spans="1:46" ht="27" customHeight="1" x14ac:dyDescent="0.2">
      <c r="A35" s="259"/>
      <c r="AK35" s="1107" t="s">
        <v>505</v>
      </c>
      <c r="AL35" s="1108"/>
      <c r="AM35" s="1108"/>
      <c r="AN35" s="1109"/>
      <c r="AO35" s="303">
        <v>58107</v>
      </c>
      <c r="AP35" s="303">
        <v>4502</v>
      </c>
      <c r="AQ35" s="304">
        <v>22520</v>
      </c>
      <c r="AR35" s="305">
        <v>-80</v>
      </c>
    </row>
    <row r="36" spans="1:46" ht="27" customHeight="1" x14ac:dyDescent="0.2">
      <c r="A36" s="259"/>
      <c r="AK36" s="1107" t="s">
        <v>506</v>
      </c>
      <c r="AL36" s="1108"/>
      <c r="AM36" s="1108"/>
      <c r="AN36" s="1109"/>
      <c r="AO36" s="303">
        <v>63156</v>
      </c>
      <c r="AP36" s="303">
        <v>4894</v>
      </c>
      <c r="AQ36" s="304">
        <v>5045</v>
      </c>
      <c r="AR36" s="305">
        <v>-3</v>
      </c>
    </row>
    <row r="37" spans="1:46" ht="13.5" customHeight="1" x14ac:dyDescent="0.2">
      <c r="A37" s="259"/>
      <c r="AK37" s="1107" t="s">
        <v>507</v>
      </c>
      <c r="AL37" s="1108"/>
      <c r="AM37" s="1108"/>
      <c r="AN37" s="1109"/>
      <c r="AO37" s="303">
        <v>13353</v>
      </c>
      <c r="AP37" s="303">
        <v>1035</v>
      </c>
      <c r="AQ37" s="304">
        <v>526</v>
      </c>
      <c r="AR37" s="305">
        <v>96.8</v>
      </c>
    </row>
    <row r="38" spans="1:46" ht="27" customHeight="1" x14ac:dyDescent="0.2">
      <c r="A38" s="259"/>
      <c r="AK38" s="1110" t="s">
        <v>508</v>
      </c>
      <c r="AL38" s="1111"/>
      <c r="AM38" s="1111"/>
      <c r="AN38" s="1112"/>
      <c r="AO38" s="306" t="s">
        <v>489</v>
      </c>
      <c r="AP38" s="306" t="s">
        <v>489</v>
      </c>
      <c r="AQ38" s="307">
        <v>11</v>
      </c>
      <c r="AR38" s="295" t="s">
        <v>489</v>
      </c>
      <c r="AS38" s="302"/>
    </row>
    <row r="39" spans="1:46" ht="13.2" x14ac:dyDescent="0.2">
      <c r="A39" s="259"/>
      <c r="AK39" s="1110" t="s">
        <v>509</v>
      </c>
      <c r="AL39" s="1111"/>
      <c r="AM39" s="1111"/>
      <c r="AN39" s="1112"/>
      <c r="AO39" s="303" t="s">
        <v>489</v>
      </c>
      <c r="AP39" s="303" t="s">
        <v>489</v>
      </c>
      <c r="AQ39" s="304">
        <v>-1559</v>
      </c>
      <c r="AR39" s="305" t="s">
        <v>489</v>
      </c>
      <c r="AS39" s="302"/>
    </row>
    <row r="40" spans="1:46" ht="27" customHeight="1" x14ac:dyDescent="0.2">
      <c r="A40" s="259"/>
      <c r="AK40" s="1107" t="s">
        <v>510</v>
      </c>
      <c r="AL40" s="1108"/>
      <c r="AM40" s="1108"/>
      <c r="AN40" s="1109"/>
      <c r="AO40" s="303">
        <v>-382829</v>
      </c>
      <c r="AP40" s="303">
        <v>-29663</v>
      </c>
      <c r="AQ40" s="304">
        <v>-58872</v>
      </c>
      <c r="AR40" s="305">
        <v>-49.6</v>
      </c>
      <c r="AS40" s="302"/>
    </row>
    <row r="41" spans="1:46" ht="13.2" x14ac:dyDescent="0.2">
      <c r="A41" s="259"/>
      <c r="AK41" s="1113" t="s">
        <v>287</v>
      </c>
      <c r="AL41" s="1114"/>
      <c r="AM41" s="1114"/>
      <c r="AN41" s="1115"/>
      <c r="AO41" s="303">
        <v>181061</v>
      </c>
      <c r="AP41" s="303">
        <v>14029</v>
      </c>
      <c r="AQ41" s="304">
        <v>28979</v>
      </c>
      <c r="AR41" s="305">
        <v>-51.6</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511</v>
      </c>
    </row>
    <row r="48" spans="1:46" ht="13.2" x14ac:dyDescent="0.2">
      <c r="A48" s="259"/>
      <c r="AK48" s="313" t="s">
        <v>512</v>
      </c>
      <c r="AL48" s="313"/>
      <c r="AM48" s="313"/>
      <c r="AN48" s="313"/>
      <c r="AO48" s="313"/>
      <c r="AP48" s="313"/>
      <c r="AQ48" s="314"/>
      <c r="AR48" s="313"/>
    </row>
    <row r="49" spans="1:44" ht="13.5" customHeight="1" x14ac:dyDescent="0.2">
      <c r="A49" s="259"/>
      <c r="AK49" s="315"/>
      <c r="AL49" s="316"/>
      <c r="AM49" s="1100" t="s">
        <v>480</v>
      </c>
      <c r="AN49" s="1102" t="s">
        <v>513</v>
      </c>
      <c r="AO49" s="1103"/>
      <c r="AP49" s="1103"/>
      <c r="AQ49" s="1103"/>
      <c r="AR49" s="1104"/>
    </row>
    <row r="50" spans="1:44" ht="13.2" x14ac:dyDescent="0.2">
      <c r="A50" s="259"/>
      <c r="AK50" s="317"/>
      <c r="AL50" s="318"/>
      <c r="AM50" s="1101"/>
      <c r="AN50" s="319" t="s">
        <v>514</v>
      </c>
      <c r="AO50" s="320" t="s">
        <v>515</v>
      </c>
      <c r="AP50" s="321" t="s">
        <v>516</v>
      </c>
      <c r="AQ50" s="322" t="s">
        <v>517</v>
      </c>
      <c r="AR50" s="323" t="s">
        <v>518</v>
      </c>
    </row>
    <row r="51" spans="1:44" ht="13.2" x14ac:dyDescent="0.2">
      <c r="A51" s="259"/>
      <c r="AK51" s="315" t="s">
        <v>519</v>
      </c>
      <c r="AL51" s="316"/>
      <c r="AM51" s="324">
        <v>1567512</v>
      </c>
      <c r="AN51" s="325">
        <v>113260</v>
      </c>
      <c r="AO51" s="326">
        <v>56.3</v>
      </c>
      <c r="AP51" s="327">
        <v>93492</v>
      </c>
      <c r="AQ51" s="328">
        <v>-13.6</v>
      </c>
      <c r="AR51" s="329">
        <v>69.900000000000006</v>
      </c>
    </row>
    <row r="52" spans="1:44" ht="13.2" x14ac:dyDescent="0.2">
      <c r="A52" s="259"/>
      <c r="AK52" s="330"/>
      <c r="AL52" s="331" t="s">
        <v>520</v>
      </c>
      <c r="AM52" s="332">
        <v>572713</v>
      </c>
      <c r="AN52" s="333">
        <v>41381</v>
      </c>
      <c r="AO52" s="334">
        <v>-31.8</v>
      </c>
      <c r="AP52" s="335">
        <v>53316</v>
      </c>
      <c r="AQ52" s="336">
        <v>6</v>
      </c>
      <c r="AR52" s="337">
        <v>-37.799999999999997</v>
      </c>
    </row>
    <row r="53" spans="1:44" ht="13.2" x14ac:dyDescent="0.2">
      <c r="A53" s="259"/>
      <c r="AK53" s="315" t="s">
        <v>521</v>
      </c>
      <c r="AL53" s="316"/>
      <c r="AM53" s="324">
        <v>1276391</v>
      </c>
      <c r="AN53" s="325">
        <v>93611</v>
      </c>
      <c r="AO53" s="326">
        <v>-17.3</v>
      </c>
      <c r="AP53" s="327">
        <v>94796</v>
      </c>
      <c r="AQ53" s="328">
        <v>1.4</v>
      </c>
      <c r="AR53" s="329">
        <v>-18.7</v>
      </c>
    </row>
    <row r="54" spans="1:44" ht="13.2" x14ac:dyDescent="0.2">
      <c r="A54" s="259"/>
      <c r="AK54" s="330"/>
      <c r="AL54" s="331" t="s">
        <v>520</v>
      </c>
      <c r="AM54" s="332">
        <v>494352</v>
      </c>
      <c r="AN54" s="333">
        <v>36256</v>
      </c>
      <c r="AO54" s="334">
        <v>-12.4</v>
      </c>
      <c r="AP54" s="335">
        <v>55781</v>
      </c>
      <c r="AQ54" s="336">
        <v>4.5999999999999996</v>
      </c>
      <c r="AR54" s="337">
        <v>-17</v>
      </c>
    </row>
    <row r="55" spans="1:44" ht="13.2" x14ac:dyDescent="0.2">
      <c r="A55" s="259"/>
      <c r="AK55" s="315" t="s">
        <v>522</v>
      </c>
      <c r="AL55" s="316"/>
      <c r="AM55" s="324">
        <v>627074</v>
      </c>
      <c r="AN55" s="325">
        <v>46884</v>
      </c>
      <c r="AO55" s="326">
        <v>-49.9</v>
      </c>
      <c r="AP55" s="327">
        <v>85942</v>
      </c>
      <c r="AQ55" s="328">
        <v>-9.3000000000000007</v>
      </c>
      <c r="AR55" s="329">
        <v>-40.6</v>
      </c>
    </row>
    <row r="56" spans="1:44" ht="13.2" x14ac:dyDescent="0.2">
      <c r="A56" s="259"/>
      <c r="AK56" s="330"/>
      <c r="AL56" s="331" t="s">
        <v>520</v>
      </c>
      <c r="AM56" s="332">
        <v>524997</v>
      </c>
      <c r="AN56" s="333">
        <v>39252</v>
      </c>
      <c r="AO56" s="334">
        <v>8.3000000000000007</v>
      </c>
      <c r="AP56" s="335">
        <v>48630</v>
      </c>
      <c r="AQ56" s="336">
        <v>-12.8</v>
      </c>
      <c r="AR56" s="337">
        <v>21.1</v>
      </c>
    </row>
    <row r="57" spans="1:44" ht="13.2" x14ac:dyDescent="0.2">
      <c r="A57" s="259"/>
      <c r="AK57" s="315" t="s">
        <v>523</v>
      </c>
      <c r="AL57" s="316"/>
      <c r="AM57" s="324">
        <v>589363</v>
      </c>
      <c r="AN57" s="325">
        <v>44904</v>
      </c>
      <c r="AO57" s="326">
        <v>-4.2</v>
      </c>
      <c r="AP57" s="327">
        <v>95007</v>
      </c>
      <c r="AQ57" s="328">
        <v>10.5</v>
      </c>
      <c r="AR57" s="329">
        <v>-14.7</v>
      </c>
    </row>
    <row r="58" spans="1:44" ht="13.2" x14ac:dyDescent="0.2">
      <c r="A58" s="259"/>
      <c r="AK58" s="330"/>
      <c r="AL58" s="331" t="s">
        <v>520</v>
      </c>
      <c r="AM58" s="332">
        <v>423090</v>
      </c>
      <c r="AN58" s="333">
        <v>32235</v>
      </c>
      <c r="AO58" s="334">
        <v>-17.899999999999999</v>
      </c>
      <c r="AP58" s="335">
        <v>48509</v>
      </c>
      <c r="AQ58" s="336">
        <v>-0.2</v>
      </c>
      <c r="AR58" s="337">
        <v>-17.7</v>
      </c>
    </row>
    <row r="59" spans="1:44" ht="13.2" x14ac:dyDescent="0.2">
      <c r="A59" s="259"/>
      <c r="AK59" s="315" t="s">
        <v>524</v>
      </c>
      <c r="AL59" s="316"/>
      <c r="AM59" s="324">
        <v>1102318</v>
      </c>
      <c r="AN59" s="325">
        <v>85411</v>
      </c>
      <c r="AO59" s="326">
        <v>90.2</v>
      </c>
      <c r="AP59" s="327">
        <v>98176</v>
      </c>
      <c r="AQ59" s="328">
        <v>3.3</v>
      </c>
      <c r="AR59" s="329">
        <v>86.9</v>
      </c>
    </row>
    <row r="60" spans="1:44" ht="13.2" x14ac:dyDescent="0.2">
      <c r="A60" s="259"/>
      <c r="AK60" s="330"/>
      <c r="AL60" s="331" t="s">
        <v>520</v>
      </c>
      <c r="AM60" s="332">
        <v>460911</v>
      </c>
      <c r="AN60" s="333">
        <v>35713</v>
      </c>
      <c r="AO60" s="334">
        <v>10.8</v>
      </c>
      <c r="AP60" s="335">
        <v>58489</v>
      </c>
      <c r="AQ60" s="336">
        <v>20.6</v>
      </c>
      <c r="AR60" s="337">
        <v>-9.8000000000000007</v>
      </c>
    </row>
    <row r="61" spans="1:44" ht="13.2" x14ac:dyDescent="0.2">
      <c r="A61" s="259"/>
      <c r="AK61" s="315" t="s">
        <v>525</v>
      </c>
      <c r="AL61" s="338"/>
      <c r="AM61" s="324">
        <v>1032532</v>
      </c>
      <c r="AN61" s="325">
        <v>76814</v>
      </c>
      <c r="AO61" s="326">
        <v>15</v>
      </c>
      <c r="AP61" s="327">
        <v>93483</v>
      </c>
      <c r="AQ61" s="339">
        <v>-1.5</v>
      </c>
      <c r="AR61" s="329">
        <v>16.5</v>
      </c>
    </row>
    <row r="62" spans="1:44" ht="13.2" x14ac:dyDescent="0.2">
      <c r="A62" s="259"/>
      <c r="AK62" s="330"/>
      <c r="AL62" s="331" t="s">
        <v>520</v>
      </c>
      <c r="AM62" s="332">
        <v>495213</v>
      </c>
      <c r="AN62" s="333">
        <v>36967</v>
      </c>
      <c r="AO62" s="334">
        <v>-8.6</v>
      </c>
      <c r="AP62" s="335">
        <v>52945</v>
      </c>
      <c r="AQ62" s="336">
        <v>3.6</v>
      </c>
      <c r="AR62" s="337">
        <v>-12.2</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Eu56+bG6dpLl0nGG7mlr3UO+J7nEaLd+PnEQeCrOp1qVrYGSid5G0RpE8enPo7Ba7xk4lq9iu9YE00j0fHU1fg==" saltValue="JvhWfGJ63ohlq2/p4ccUv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477</v>
      </c>
    </row>
    <row r="121" spans="125:125" ht="13.5" hidden="1" customHeight="1" x14ac:dyDescent="0.2">
      <c r="DU121" s="253"/>
    </row>
  </sheetData>
  <sheetProtection algorithmName="SHA-512" hashValue="N6Ermb3DG98ZSxHBYOcTtqdlKJ6oItHdMHiXGeiCR95kPJBRTOGrcZfnmKz5JFw0Kx8GNu2r8vFLMzFeKC8aug==" saltValue="dsfvXdjVJfxhaT5quUKm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477</v>
      </c>
    </row>
  </sheetData>
  <sheetProtection algorithmName="SHA-512" hashValue="dMrC8eDHfW+4tpIid2QWuNUvG/LBN5/z10LUsXUme4SRdrymuM/1fLnIYbQzJxA3oSq2/lR7CTd6jB+6MdfGOw==" saltValue="Pti9I4BjRiN9KaT3pm3V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26" t="s">
        <v>3</v>
      </c>
      <c r="D47" s="1126"/>
      <c r="E47" s="1127"/>
      <c r="F47" s="11">
        <v>18.13</v>
      </c>
      <c r="G47" s="12">
        <v>23.68</v>
      </c>
      <c r="H47" s="12">
        <v>22.43</v>
      </c>
      <c r="I47" s="12">
        <v>29.95</v>
      </c>
      <c r="J47" s="13">
        <v>34.44</v>
      </c>
    </row>
    <row r="48" spans="2:10" ht="57.75" customHeight="1" x14ac:dyDescent="0.2">
      <c r="B48" s="14"/>
      <c r="C48" s="1128" t="s">
        <v>4</v>
      </c>
      <c r="D48" s="1128"/>
      <c r="E48" s="1129"/>
      <c r="F48" s="15">
        <v>13.53</v>
      </c>
      <c r="G48" s="16">
        <v>12.3</v>
      </c>
      <c r="H48" s="16">
        <v>23.95</v>
      </c>
      <c r="I48" s="16">
        <v>18.11</v>
      </c>
      <c r="J48" s="17">
        <v>12.18</v>
      </c>
    </row>
    <row r="49" spans="2:10" ht="57.75" customHeight="1" thickBot="1" x14ac:dyDescent="0.25">
      <c r="B49" s="18"/>
      <c r="C49" s="1130" t="s">
        <v>5</v>
      </c>
      <c r="D49" s="1130"/>
      <c r="E49" s="1131"/>
      <c r="F49" s="19" t="s">
        <v>532</v>
      </c>
      <c r="G49" s="20">
        <v>6.06</v>
      </c>
      <c r="H49" s="20">
        <v>12.31</v>
      </c>
      <c r="I49" s="20">
        <v>1.54</v>
      </c>
      <c r="J49" s="21" t="s">
        <v>533</v>
      </c>
    </row>
    <row r="50" spans="2:10" ht="13.2" x14ac:dyDescent="0.2"/>
  </sheetData>
  <sheetProtection algorithmName="SHA-512" hashValue="NNaRdndwMKgoQVZ+HZTMjmwcTZ9bjwFZwRb1SdB8OWZ+a0fmsfJjMANMw+nuVA/8syOiEnLwcNmgacFtmN/JyA==" saltValue="/O4EmDVhjOoaCgcgpy9A6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36" t="s">
        <v>534</v>
      </c>
      <c r="D34" s="1136"/>
      <c r="E34" s="1137"/>
      <c r="F34" s="32">
        <v>25.32</v>
      </c>
      <c r="G34" s="33">
        <v>27.3</v>
      </c>
      <c r="H34" s="33">
        <v>28.58</v>
      </c>
      <c r="I34" s="33">
        <v>31.86</v>
      </c>
      <c r="J34" s="34">
        <v>32.42</v>
      </c>
      <c r="K34" s="22"/>
      <c r="L34" s="22"/>
      <c r="M34" s="22"/>
      <c r="N34" s="22"/>
      <c r="O34" s="22"/>
      <c r="P34" s="22"/>
    </row>
    <row r="35" spans="1:16" ht="39" customHeight="1" x14ac:dyDescent="0.2">
      <c r="A35" s="22"/>
      <c r="B35" s="35"/>
      <c r="C35" s="1132" t="s">
        <v>535</v>
      </c>
      <c r="D35" s="1132"/>
      <c r="E35" s="1133"/>
      <c r="F35" s="36">
        <v>13.53</v>
      </c>
      <c r="G35" s="37">
        <v>12.29</v>
      </c>
      <c r="H35" s="37">
        <v>23.95</v>
      </c>
      <c r="I35" s="37">
        <v>18.100000000000001</v>
      </c>
      <c r="J35" s="38">
        <v>12.17</v>
      </c>
      <c r="K35" s="22"/>
      <c r="L35" s="22"/>
      <c r="M35" s="22"/>
      <c r="N35" s="22"/>
      <c r="O35" s="22"/>
      <c r="P35" s="22"/>
    </row>
    <row r="36" spans="1:16" ht="39" customHeight="1" x14ac:dyDescent="0.2">
      <c r="A36" s="22"/>
      <c r="B36" s="35"/>
      <c r="C36" s="1132" t="s">
        <v>536</v>
      </c>
      <c r="D36" s="1132"/>
      <c r="E36" s="1133"/>
      <c r="F36" s="36">
        <v>1.98</v>
      </c>
      <c r="G36" s="37">
        <v>2.85</v>
      </c>
      <c r="H36" s="37">
        <v>3.41</v>
      </c>
      <c r="I36" s="37">
        <v>3.49</v>
      </c>
      <c r="J36" s="38">
        <v>3.82</v>
      </c>
      <c r="K36" s="22"/>
      <c r="L36" s="22"/>
      <c r="M36" s="22"/>
      <c r="N36" s="22"/>
      <c r="O36" s="22"/>
      <c r="P36" s="22"/>
    </row>
    <row r="37" spans="1:16" ht="39" customHeight="1" x14ac:dyDescent="0.2">
      <c r="A37" s="22"/>
      <c r="B37" s="35"/>
      <c r="C37" s="1132" t="s">
        <v>537</v>
      </c>
      <c r="D37" s="1132"/>
      <c r="E37" s="1133"/>
      <c r="F37" s="36">
        <v>5.47</v>
      </c>
      <c r="G37" s="37">
        <v>5.35</v>
      </c>
      <c r="H37" s="37">
        <v>5.35</v>
      </c>
      <c r="I37" s="37">
        <v>5.68</v>
      </c>
      <c r="J37" s="38">
        <v>2.35</v>
      </c>
      <c r="K37" s="22"/>
      <c r="L37" s="22"/>
      <c r="M37" s="22"/>
      <c r="N37" s="22"/>
      <c r="O37" s="22"/>
      <c r="P37" s="22"/>
    </row>
    <row r="38" spans="1:16" ht="39" customHeight="1" x14ac:dyDescent="0.2">
      <c r="A38" s="22"/>
      <c r="B38" s="35"/>
      <c r="C38" s="1132" t="s">
        <v>538</v>
      </c>
      <c r="D38" s="1132"/>
      <c r="E38" s="1133"/>
      <c r="F38" s="36">
        <v>6.26</v>
      </c>
      <c r="G38" s="37">
        <v>6.37</v>
      </c>
      <c r="H38" s="37">
        <v>4.95</v>
      </c>
      <c r="I38" s="37">
        <v>2.1800000000000002</v>
      </c>
      <c r="J38" s="38">
        <v>1.91</v>
      </c>
      <c r="K38" s="22"/>
      <c r="L38" s="22"/>
      <c r="M38" s="22"/>
      <c r="N38" s="22"/>
      <c r="O38" s="22"/>
      <c r="P38" s="22"/>
    </row>
    <row r="39" spans="1:16" ht="39" customHeight="1" x14ac:dyDescent="0.2">
      <c r="A39" s="22"/>
      <c r="B39" s="35"/>
      <c r="C39" s="1132" t="s">
        <v>539</v>
      </c>
      <c r="D39" s="1132"/>
      <c r="E39" s="1133"/>
      <c r="F39" s="36">
        <v>0.68</v>
      </c>
      <c r="G39" s="37">
        <v>0.91</v>
      </c>
      <c r="H39" s="37">
        <v>1.1100000000000001</v>
      </c>
      <c r="I39" s="37">
        <v>1.37</v>
      </c>
      <c r="J39" s="38">
        <v>1.45</v>
      </c>
      <c r="K39" s="22"/>
      <c r="L39" s="22"/>
      <c r="M39" s="22"/>
      <c r="N39" s="22"/>
      <c r="O39" s="22"/>
      <c r="P39" s="22"/>
    </row>
    <row r="40" spans="1:16" ht="39" customHeight="1" x14ac:dyDescent="0.2">
      <c r="A40" s="22"/>
      <c r="B40" s="35"/>
      <c r="C40" s="1132" t="s">
        <v>540</v>
      </c>
      <c r="D40" s="1132"/>
      <c r="E40" s="1133"/>
      <c r="F40" s="36">
        <v>0.09</v>
      </c>
      <c r="G40" s="37">
        <v>0.03</v>
      </c>
      <c r="H40" s="37">
        <v>0.14000000000000001</v>
      </c>
      <c r="I40" s="37">
        <v>0.13</v>
      </c>
      <c r="J40" s="38">
        <v>0.18</v>
      </c>
      <c r="K40" s="22"/>
      <c r="L40" s="22"/>
      <c r="M40" s="22"/>
      <c r="N40" s="22"/>
      <c r="O40" s="22"/>
      <c r="P40" s="22"/>
    </row>
    <row r="41" spans="1:16" ht="39" customHeight="1" x14ac:dyDescent="0.2">
      <c r="A41" s="22"/>
      <c r="B41" s="35"/>
      <c r="C41" s="1132" t="s">
        <v>541</v>
      </c>
      <c r="D41" s="1132"/>
      <c r="E41" s="1133"/>
      <c r="F41" s="36">
        <v>0.01</v>
      </c>
      <c r="G41" s="37">
        <v>0.01</v>
      </c>
      <c r="H41" s="37">
        <v>0.02</v>
      </c>
      <c r="I41" s="37">
        <v>0.01</v>
      </c>
      <c r="J41" s="38">
        <v>0.02</v>
      </c>
      <c r="K41" s="22"/>
      <c r="L41" s="22"/>
      <c r="M41" s="22"/>
      <c r="N41" s="22"/>
      <c r="O41" s="22"/>
      <c r="P41" s="22"/>
    </row>
    <row r="42" spans="1:16" ht="39" customHeight="1" x14ac:dyDescent="0.2">
      <c r="A42" s="22"/>
      <c r="B42" s="39"/>
      <c r="C42" s="1132" t="s">
        <v>542</v>
      </c>
      <c r="D42" s="1132"/>
      <c r="E42" s="1133"/>
      <c r="F42" s="36" t="s">
        <v>489</v>
      </c>
      <c r="G42" s="37" t="s">
        <v>489</v>
      </c>
      <c r="H42" s="37" t="s">
        <v>489</v>
      </c>
      <c r="I42" s="37" t="s">
        <v>489</v>
      </c>
      <c r="J42" s="38" t="s">
        <v>489</v>
      </c>
      <c r="K42" s="22"/>
      <c r="L42" s="22"/>
      <c r="M42" s="22"/>
      <c r="N42" s="22"/>
      <c r="O42" s="22"/>
      <c r="P42" s="22"/>
    </row>
    <row r="43" spans="1:16" ht="39" customHeight="1" thickBot="1" x14ac:dyDescent="0.25">
      <c r="A43" s="22"/>
      <c r="B43" s="40"/>
      <c r="C43" s="1134" t="s">
        <v>543</v>
      </c>
      <c r="D43" s="1134"/>
      <c r="E43" s="1135"/>
      <c r="F43" s="41" t="s">
        <v>489</v>
      </c>
      <c r="G43" s="42" t="s">
        <v>489</v>
      </c>
      <c r="H43" s="42" t="s">
        <v>489</v>
      </c>
      <c r="I43" s="42" t="s">
        <v>489</v>
      </c>
      <c r="J43" s="43" t="s">
        <v>489</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f+MYSdbuFbaxdaXXqgGG6cZ/ALnDlSutv6JWcrc/or59NjSrAAS5akkhUrgfRuvfJrU1p0pD09OYCunB9CQ44A==" saltValue="3vVTNM8QcjkpVEYUVJjY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437</v>
      </c>
      <c r="L45" s="58">
        <v>413</v>
      </c>
      <c r="M45" s="58">
        <v>407</v>
      </c>
      <c r="N45" s="58">
        <v>413</v>
      </c>
      <c r="O45" s="59">
        <v>429</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489</v>
      </c>
      <c r="L46" s="62" t="s">
        <v>489</v>
      </c>
      <c r="M46" s="62" t="s">
        <v>489</v>
      </c>
      <c r="N46" s="62" t="s">
        <v>489</v>
      </c>
      <c r="O46" s="63" t="s">
        <v>489</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489</v>
      </c>
      <c r="L47" s="62" t="s">
        <v>489</v>
      </c>
      <c r="M47" s="62" t="s">
        <v>489</v>
      </c>
      <c r="N47" s="62" t="s">
        <v>489</v>
      </c>
      <c r="O47" s="63" t="s">
        <v>489</v>
      </c>
      <c r="P47" s="46"/>
      <c r="Q47" s="46"/>
      <c r="R47" s="46"/>
      <c r="S47" s="46"/>
      <c r="T47" s="46"/>
      <c r="U47" s="46"/>
    </row>
    <row r="48" spans="1:21" ht="30.75" customHeight="1" x14ac:dyDescent="0.2">
      <c r="A48" s="46"/>
      <c r="B48" s="1163"/>
      <c r="C48" s="1164"/>
      <c r="D48" s="60"/>
      <c r="E48" s="1140" t="s">
        <v>13</v>
      </c>
      <c r="F48" s="1140"/>
      <c r="G48" s="1140"/>
      <c r="H48" s="1140"/>
      <c r="I48" s="1140"/>
      <c r="J48" s="1141"/>
      <c r="K48" s="61">
        <v>42</v>
      </c>
      <c r="L48" s="62">
        <v>70</v>
      </c>
      <c r="M48" s="62">
        <v>55</v>
      </c>
      <c r="N48" s="62">
        <v>46</v>
      </c>
      <c r="O48" s="63">
        <v>58</v>
      </c>
      <c r="P48" s="46"/>
      <c r="Q48" s="46"/>
      <c r="R48" s="46"/>
      <c r="S48" s="46"/>
      <c r="T48" s="46"/>
      <c r="U48" s="46"/>
    </row>
    <row r="49" spans="1:21" ht="30.75" customHeight="1" x14ac:dyDescent="0.2">
      <c r="A49" s="46"/>
      <c r="B49" s="1163"/>
      <c r="C49" s="1164"/>
      <c r="D49" s="60"/>
      <c r="E49" s="1140" t="s">
        <v>14</v>
      </c>
      <c r="F49" s="1140"/>
      <c r="G49" s="1140"/>
      <c r="H49" s="1140"/>
      <c r="I49" s="1140"/>
      <c r="J49" s="1141"/>
      <c r="K49" s="61">
        <v>91</v>
      </c>
      <c r="L49" s="62">
        <v>62</v>
      </c>
      <c r="M49" s="62">
        <v>57</v>
      </c>
      <c r="N49" s="62">
        <v>58</v>
      </c>
      <c r="O49" s="63">
        <v>63</v>
      </c>
      <c r="P49" s="46"/>
      <c r="Q49" s="46"/>
      <c r="R49" s="46"/>
      <c r="S49" s="46"/>
      <c r="T49" s="46"/>
      <c r="U49" s="46"/>
    </row>
    <row r="50" spans="1:21" ht="30.75" customHeight="1" x14ac:dyDescent="0.2">
      <c r="A50" s="46"/>
      <c r="B50" s="1163"/>
      <c r="C50" s="1164"/>
      <c r="D50" s="60"/>
      <c r="E50" s="1140" t="s">
        <v>15</v>
      </c>
      <c r="F50" s="1140"/>
      <c r="G50" s="1140"/>
      <c r="H50" s="1140"/>
      <c r="I50" s="1140"/>
      <c r="J50" s="1141"/>
      <c r="K50" s="61">
        <v>13</v>
      </c>
      <c r="L50" s="62">
        <v>13</v>
      </c>
      <c r="M50" s="62">
        <v>13</v>
      </c>
      <c r="N50" s="62">
        <v>13</v>
      </c>
      <c r="O50" s="63">
        <v>13</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489</v>
      </c>
      <c r="L51" s="62" t="s">
        <v>489</v>
      </c>
      <c r="M51" s="62" t="s">
        <v>489</v>
      </c>
      <c r="N51" s="62" t="s">
        <v>489</v>
      </c>
      <c r="O51" s="63" t="s">
        <v>489</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369</v>
      </c>
      <c r="L52" s="62">
        <v>327</v>
      </c>
      <c r="M52" s="62">
        <v>337</v>
      </c>
      <c r="N52" s="62">
        <v>355</v>
      </c>
      <c r="O52" s="63">
        <v>382</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214</v>
      </c>
      <c r="L53" s="67">
        <v>231</v>
      </c>
      <c r="M53" s="67">
        <v>195</v>
      </c>
      <c r="N53" s="67">
        <v>175</v>
      </c>
      <c r="O53" s="68">
        <v>181</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2">
      <c r="B58" s="1146" t="s">
        <v>24</v>
      </c>
      <c r="C58" s="1147"/>
      <c r="D58" s="1152" t="s">
        <v>25</v>
      </c>
      <c r="E58" s="1153"/>
      <c r="F58" s="1153"/>
      <c r="G58" s="1153"/>
      <c r="H58" s="1153"/>
      <c r="I58" s="1153"/>
      <c r="J58" s="1154"/>
      <c r="K58" s="81" t="s">
        <v>489</v>
      </c>
      <c r="L58" s="82" t="s">
        <v>489</v>
      </c>
      <c r="M58" s="82" t="s">
        <v>489</v>
      </c>
      <c r="N58" s="82" t="s">
        <v>489</v>
      </c>
      <c r="O58" s="83" t="s">
        <v>489</v>
      </c>
    </row>
    <row r="59" spans="1:21" ht="31.5" customHeight="1" x14ac:dyDescent="0.2">
      <c r="B59" s="1148"/>
      <c r="C59" s="1149"/>
      <c r="D59" s="1155" t="s">
        <v>26</v>
      </c>
      <c r="E59" s="1156"/>
      <c r="F59" s="1156"/>
      <c r="G59" s="1156"/>
      <c r="H59" s="1156"/>
      <c r="I59" s="1156"/>
      <c r="J59" s="1157"/>
      <c r="K59" s="84" t="s">
        <v>489</v>
      </c>
      <c r="L59" s="85" t="s">
        <v>489</v>
      </c>
      <c r="M59" s="85" t="s">
        <v>489</v>
      </c>
      <c r="N59" s="85" t="s">
        <v>489</v>
      </c>
      <c r="O59" s="86" t="s">
        <v>489</v>
      </c>
    </row>
    <row r="60" spans="1:21" ht="31.5" customHeight="1" thickBot="1" x14ac:dyDescent="0.25">
      <c r="B60" s="1150"/>
      <c r="C60" s="1151"/>
      <c r="D60" s="1158" t="s">
        <v>27</v>
      </c>
      <c r="E60" s="1159"/>
      <c r="F60" s="1159"/>
      <c r="G60" s="1159"/>
      <c r="H60" s="1159"/>
      <c r="I60" s="1159"/>
      <c r="J60" s="1160"/>
      <c r="K60" s="87" t="s">
        <v>489</v>
      </c>
      <c r="L60" s="88" t="s">
        <v>489</v>
      </c>
      <c r="M60" s="88" t="s">
        <v>489</v>
      </c>
      <c r="N60" s="88" t="s">
        <v>489</v>
      </c>
      <c r="O60" s="89" t="s">
        <v>489</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9L5RtG0dP0t52OHei/xDYRFwNym7ql4PbgXJr/OM6mAfSHSKgiqzu3K9xPABxR6UFu7jDEgwhVOjwyluOMduIg==" saltValue="uwYqJFPJD0HkIW90+okBE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527</v>
      </c>
      <c r="J40" s="101" t="s">
        <v>528</v>
      </c>
      <c r="K40" s="101" t="s">
        <v>529</v>
      </c>
      <c r="L40" s="101" t="s">
        <v>530</v>
      </c>
      <c r="M40" s="102" t="s">
        <v>531</v>
      </c>
    </row>
    <row r="41" spans="2:13" ht="27.75" customHeight="1" x14ac:dyDescent="0.2">
      <c r="B41" s="1181" t="s">
        <v>30</v>
      </c>
      <c r="C41" s="1182"/>
      <c r="D41" s="103"/>
      <c r="E41" s="1183" t="s">
        <v>31</v>
      </c>
      <c r="F41" s="1183"/>
      <c r="G41" s="1183"/>
      <c r="H41" s="1184"/>
      <c r="I41" s="342">
        <v>4026</v>
      </c>
      <c r="J41" s="343">
        <v>4606</v>
      </c>
      <c r="K41" s="343">
        <v>4774</v>
      </c>
      <c r="L41" s="343">
        <v>4765</v>
      </c>
      <c r="M41" s="344">
        <v>5166</v>
      </c>
    </row>
    <row r="42" spans="2:13" ht="27.75" customHeight="1" x14ac:dyDescent="0.2">
      <c r="B42" s="1171"/>
      <c r="C42" s="1172"/>
      <c r="D42" s="104"/>
      <c r="E42" s="1175" t="s">
        <v>32</v>
      </c>
      <c r="F42" s="1175"/>
      <c r="G42" s="1175"/>
      <c r="H42" s="1176"/>
      <c r="I42" s="345">
        <v>172</v>
      </c>
      <c r="J42" s="346">
        <v>140</v>
      </c>
      <c r="K42" s="346">
        <v>140</v>
      </c>
      <c r="L42" s="346">
        <v>77</v>
      </c>
      <c r="M42" s="347">
        <v>48</v>
      </c>
    </row>
    <row r="43" spans="2:13" ht="27.75" customHeight="1" x14ac:dyDescent="0.2">
      <c r="B43" s="1171"/>
      <c r="C43" s="1172"/>
      <c r="D43" s="104"/>
      <c r="E43" s="1175" t="s">
        <v>33</v>
      </c>
      <c r="F43" s="1175"/>
      <c r="G43" s="1175"/>
      <c r="H43" s="1176"/>
      <c r="I43" s="345">
        <v>299</v>
      </c>
      <c r="J43" s="346">
        <v>360</v>
      </c>
      <c r="K43" s="346">
        <v>333</v>
      </c>
      <c r="L43" s="346">
        <v>306</v>
      </c>
      <c r="M43" s="347">
        <v>253</v>
      </c>
    </row>
    <row r="44" spans="2:13" ht="27.75" customHeight="1" x14ac:dyDescent="0.2">
      <c r="B44" s="1171"/>
      <c r="C44" s="1172"/>
      <c r="D44" s="104"/>
      <c r="E44" s="1175" t="s">
        <v>34</v>
      </c>
      <c r="F44" s="1175"/>
      <c r="G44" s="1175"/>
      <c r="H44" s="1176"/>
      <c r="I44" s="345">
        <v>348</v>
      </c>
      <c r="J44" s="346">
        <v>285</v>
      </c>
      <c r="K44" s="346">
        <v>256</v>
      </c>
      <c r="L44" s="346">
        <v>550</v>
      </c>
      <c r="M44" s="347">
        <v>152</v>
      </c>
    </row>
    <row r="45" spans="2:13" ht="27.75" customHeight="1" x14ac:dyDescent="0.2">
      <c r="B45" s="1171"/>
      <c r="C45" s="1172"/>
      <c r="D45" s="104"/>
      <c r="E45" s="1175" t="s">
        <v>35</v>
      </c>
      <c r="F45" s="1175"/>
      <c r="G45" s="1175"/>
      <c r="H45" s="1176"/>
      <c r="I45" s="345">
        <v>1038</v>
      </c>
      <c r="J45" s="346">
        <v>965</v>
      </c>
      <c r="K45" s="346">
        <v>925</v>
      </c>
      <c r="L45" s="346">
        <v>830</v>
      </c>
      <c r="M45" s="347">
        <v>815</v>
      </c>
    </row>
    <row r="46" spans="2:13" ht="27.75" customHeight="1" x14ac:dyDescent="0.2">
      <c r="B46" s="1171"/>
      <c r="C46" s="1172"/>
      <c r="D46" s="105"/>
      <c r="E46" s="1175" t="s">
        <v>36</v>
      </c>
      <c r="F46" s="1175"/>
      <c r="G46" s="1175"/>
      <c r="H46" s="1176"/>
      <c r="I46" s="345" t="s">
        <v>489</v>
      </c>
      <c r="J46" s="346" t="s">
        <v>489</v>
      </c>
      <c r="K46" s="346" t="s">
        <v>489</v>
      </c>
      <c r="L46" s="346" t="s">
        <v>489</v>
      </c>
      <c r="M46" s="347" t="s">
        <v>489</v>
      </c>
    </row>
    <row r="47" spans="2:13" ht="27.75" customHeight="1" x14ac:dyDescent="0.2">
      <c r="B47" s="1171"/>
      <c r="C47" s="1172"/>
      <c r="D47" s="106"/>
      <c r="E47" s="1185" t="s">
        <v>37</v>
      </c>
      <c r="F47" s="1186"/>
      <c r="G47" s="1186"/>
      <c r="H47" s="1187"/>
      <c r="I47" s="345" t="s">
        <v>489</v>
      </c>
      <c r="J47" s="346" t="s">
        <v>489</v>
      </c>
      <c r="K47" s="346" t="s">
        <v>489</v>
      </c>
      <c r="L47" s="346" t="s">
        <v>489</v>
      </c>
      <c r="M47" s="347" t="s">
        <v>489</v>
      </c>
    </row>
    <row r="48" spans="2:13" ht="27.75" customHeight="1" x14ac:dyDescent="0.2">
      <c r="B48" s="1171"/>
      <c r="C48" s="1172"/>
      <c r="D48" s="104"/>
      <c r="E48" s="1175" t="s">
        <v>38</v>
      </c>
      <c r="F48" s="1175"/>
      <c r="G48" s="1175"/>
      <c r="H48" s="1176"/>
      <c r="I48" s="345" t="s">
        <v>489</v>
      </c>
      <c r="J48" s="346" t="s">
        <v>489</v>
      </c>
      <c r="K48" s="346" t="s">
        <v>489</v>
      </c>
      <c r="L48" s="346" t="s">
        <v>489</v>
      </c>
      <c r="M48" s="347" t="s">
        <v>489</v>
      </c>
    </row>
    <row r="49" spans="2:13" ht="27.75" customHeight="1" x14ac:dyDescent="0.2">
      <c r="B49" s="1173"/>
      <c r="C49" s="1174"/>
      <c r="D49" s="104"/>
      <c r="E49" s="1175" t="s">
        <v>39</v>
      </c>
      <c r="F49" s="1175"/>
      <c r="G49" s="1175"/>
      <c r="H49" s="1176"/>
      <c r="I49" s="345" t="s">
        <v>489</v>
      </c>
      <c r="J49" s="346" t="s">
        <v>489</v>
      </c>
      <c r="K49" s="346" t="s">
        <v>489</v>
      </c>
      <c r="L49" s="346" t="s">
        <v>489</v>
      </c>
      <c r="M49" s="347" t="s">
        <v>489</v>
      </c>
    </row>
    <row r="50" spans="2:13" ht="27.75" customHeight="1" x14ac:dyDescent="0.2">
      <c r="B50" s="1169" t="s">
        <v>40</v>
      </c>
      <c r="C50" s="1170"/>
      <c r="D50" s="107"/>
      <c r="E50" s="1175" t="s">
        <v>41</v>
      </c>
      <c r="F50" s="1175"/>
      <c r="G50" s="1175"/>
      <c r="H50" s="1176"/>
      <c r="I50" s="345">
        <v>1322</v>
      </c>
      <c r="J50" s="346">
        <v>1579</v>
      </c>
      <c r="K50" s="346">
        <v>1583</v>
      </c>
      <c r="L50" s="346">
        <v>2086</v>
      </c>
      <c r="M50" s="347">
        <v>2420</v>
      </c>
    </row>
    <row r="51" spans="2:13" ht="27.75" customHeight="1" x14ac:dyDescent="0.2">
      <c r="B51" s="1171"/>
      <c r="C51" s="1172"/>
      <c r="D51" s="104"/>
      <c r="E51" s="1175" t="s">
        <v>42</v>
      </c>
      <c r="F51" s="1175"/>
      <c r="G51" s="1175"/>
      <c r="H51" s="1176"/>
      <c r="I51" s="345" t="s">
        <v>489</v>
      </c>
      <c r="J51" s="346" t="s">
        <v>489</v>
      </c>
      <c r="K51" s="346" t="s">
        <v>489</v>
      </c>
      <c r="L51" s="346" t="s">
        <v>489</v>
      </c>
      <c r="M51" s="347" t="s">
        <v>489</v>
      </c>
    </row>
    <row r="52" spans="2:13" ht="27.75" customHeight="1" x14ac:dyDescent="0.2">
      <c r="B52" s="1173"/>
      <c r="C52" s="1174"/>
      <c r="D52" s="104"/>
      <c r="E52" s="1175" t="s">
        <v>43</v>
      </c>
      <c r="F52" s="1175"/>
      <c r="G52" s="1175"/>
      <c r="H52" s="1176"/>
      <c r="I52" s="345">
        <v>4665</v>
      </c>
      <c r="J52" s="346">
        <v>4865</v>
      </c>
      <c r="K52" s="346">
        <v>5083</v>
      </c>
      <c r="L52" s="346">
        <v>5066</v>
      </c>
      <c r="M52" s="347">
        <v>5616</v>
      </c>
    </row>
    <row r="53" spans="2:13" ht="27.75" customHeight="1" thickBot="1" x14ac:dyDescent="0.25">
      <c r="B53" s="1177" t="s">
        <v>19</v>
      </c>
      <c r="C53" s="1178"/>
      <c r="D53" s="108"/>
      <c r="E53" s="1179" t="s">
        <v>44</v>
      </c>
      <c r="F53" s="1179"/>
      <c r="G53" s="1179"/>
      <c r="H53" s="1180"/>
      <c r="I53" s="348">
        <v>-104</v>
      </c>
      <c r="J53" s="349">
        <v>-88</v>
      </c>
      <c r="K53" s="349">
        <v>-238</v>
      </c>
      <c r="L53" s="349">
        <v>-626</v>
      </c>
      <c r="M53" s="350">
        <v>-1602</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wv+lNuaPVsLM9tFVRRbxuUG9oKkPfg/PbXyjaSboYVg67Rqij3+nQLXNsiBLQid26PMwxBtjcV63JDK0+ZVRSA==" saltValue="TX74NtgO7aHwrJMCj0K8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529</v>
      </c>
      <c r="G54" s="117" t="s">
        <v>530</v>
      </c>
      <c r="H54" s="118" t="s">
        <v>531</v>
      </c>
    </row>
    <row r="55" spans="2:8" ht="52.5" customHeight="1" x14ac:dyDescent="0.2">
      <c r="B55" s="119"/>
      <c r="C55" s="1196" t="s">
        <v>46</v>
      </c>
      <c r="D55" s="1196"/>
      <c r="E55" s="1197"/>
      <c r="F55" s="120">
        <v>905</v>
      </c>
      <c r="G55" s="120">
        <v>1205</v>
      </c>
      <c r="H55" s="121">
        <v>1395</v>
      </c>
    </row>
    <row r="56" spans="2:8" ht="52.5" customHeight="1" x14ac:dyDescent="0.2">
      <c r="B56" s="122"/>
      <c r="C56" s="1198" t="s">
        <v>47</v>
      </c>
      <c r="D56" s="1198"/>
      <c r="E56" s="1199"/>
      <c r="F56" s="123">
        <v>50</v>
      </c>
      <c r="G56" s="123">
        <v>50</v>
      </c>
      <c r="H56" s="124">
        <v>68</v>
      </c>
    </row>
    <row r="57" spans="2:8" ht="53.25" customHeight="1" x14ac:dyDescent="0.2">
      <c r="B57" s="122"/>
      <c r="C57" s="1200" t="s">
        <v>48</v>
      </c>
      <c r="D57" s="1200"/>
      <c r="E57" s="1201"/>
      <c r="F57" s="125">
        <v>250</v>
      </c>
      <c r="G57" s="125">
        <v>453</v>
      </c>
      <c r="H57" s="126">
        <v>464</v>
      </c>
    </row>
    <row r="58" spans="2:8" ht="45.75" customHeight="1" x14ac:dyDescent="0.2">
      <c r="B58" s="127"/>
      <c r="C58" s="1188" t="s">
        <v>550</v>
      </c>
      <c r="D58" s="1189"/>
      <c r="E58" s="1190"/>
      <c r="F58" s="128">
        <v>154</v>
      </c>
      <c r="G58" s="128">
        <v>354</v>
      </c>
      <c r="H58" s="129">
        <v>354</v>
      </c>
    </row>
    <row r="59" spans="2:8" ht="45.75" customHeight="1" x14ac:dyDescent="0.2">
      <c r="B59" s="127"/>
      <c r="C59" s="1188" t="s">
        <v>551</v>
      </c>
      <c r="D59" s="1189"/>
      <c r="E59" s="1190"/>
      <c r="F59" s="128">
        <v>57</v>
      </c>
      <c r="G59" s="128">
        <v>57</v>
      </c>
      <c r="H59" s="129">
        <v>57</v>
      </c>
    </row>
    <row r="60" spans="2:8" ht="45.75" customHeight="1" x14ac:dyDescent="0.2">
      <c r="B60" s="127"/>
      <c r="C60" s="1188" t="s">
        <v>554</v>
      </c>
      <c r="D60" s="1189"/>
      <c r="E60" s="1190"/>
      <c r="F60" s="128">
        <v>12</v>
      </c>
      <c r="G60" s="128">
        <v>15</v>
      </c>
      <c r="H60" s="129">
        <v>26</v>
      </c>
    </row>
    <row r="61" spans="2:8" ht="45.75" customHeight="1" x14ac:dyDescent="0.2">
      <c r="B61" s="127"/>
      <c r="C61" s="1188" t="s">
        <v>553</v>
      </c>
      <c r="D61" s="1189"/>
      <c r="E61" s="1190"/>
      <c r="F61" s="128">
        <v>19</v>
      </c>
      <c r="G61" s="128">
        <v>19</v>
      </c>
      <c r="H61" s="129">
        <v>19</v>
      </c>
    </row>
    <row r="62" spans="2:8" ht="45.75" customHeight="1" thickBot="1" x14ac:dyDescent="0.25">
      <c r="B62" s="130"/>
      <c r="C62" s="1191" t="s">
        <v>552</v>
      </c>
      <c r="D62" s="1192"/>
      <c r="E62" s="1193"/>
      <c r="F62" s="131">
        <v>7</v>
      </c>
      <c r="G62" s="131">
        <v>6</v>
      </c>
      <c r="H62" s="132">
        <v>6</v>
      </c>
    </row>
    <row r="63" spans="2:8" ht="52.5" customHeight="1" thickBot="1" x14ac:dyDescent="0.25">
      <c r="B63" s="133"/>
      <c r="C63" s="1194" t="s">
        <v>49</v>
      </c>
      <c r="D63" s="1194"/>
      <c r="E63" s="1195"/>
      <c r="F63" s="134">
        <v>1205</v>
      </c>
      <c r="G63" s="134">
        <v>1708</v>
      </c>
      <c r="H63" s="135">
        <v>1927</v>
      </c>
    </row>
    <row r="64" spans="2:8" ht="13.2" x14ac:dyDescent="0.2"/>
  </sheetData>
  <sheetProtection algorithmName="SHA-512" hashValue="dzICkHBpiL2UqzEXOXfGx8s/q/CYRgowHioo8dOoKVE4jJi7iiT6gE/Wq67c2/VH26gNGV857eur+5/18VUaww==" saltValue="srCiJ6qRPWNn+NdFfpss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526</v>
      </c>
      <c r="G2" s="149"/>
      <c r="H2" s="150"/>
    </row>
    <row r="3" spans="1:8" x14ac:dyDescent="0.2">
      <c r="A3" s="146" t="s">
        <v>519</v>
      </c>
      <c r="B3" s="151"/>
      <c r="C3" s="152"/>
      <c r="D3" s="153">
        <v>113260</v>
      </c>
      <c r="E3" s="154"/>
      <c r="F3" s="155">
        <v>93492</v>
      </c>
      <c r="G3" s="156"/>
      <c r="H3" s="157"/>
    </row>
    <row r="4" spans="1:8" x14ac:dyDescent="0.2">
      <c r="A4" s="158"/>
      <c r="B4" s="159"/>
      <c r="C4" s="160"/>
      <c r="D4" s="161">
        <v>41381</v>
      </c>
      <c r="E4" s="162"/>
      <c r="F4" s="163">
        <v>53316</v>
      </c>
      <c r="G4" s="164"/>
      <c r="H4" s="165"/>
    </row>
    <row r="5" spans="1:8" x14ac:dyDescent="0.2">
      <c r="A5" s="146" t="s">
        <v>521</v>
      </c>
      <c r="B5" s="151"/>
      <c r="C5" s="152"/>
      <c r="D5" s="153">
        <v>93611</v>
      </c>
      <c r="E5" s="154"/>
      <c r="F5" s="155">
        <v>94796</v>
      </c>
      <c r="G5" s="156"/>
      <c r="H5" s="157"/>
    </row>
    <row r="6" spans="1:8" x14ac:dyDescent="0.2">
      <c r="A6" s="158"/>
      <c r="B6" s="159"/>
      <c r="C6" s="160"/>
      <c r="D6" s="161">
        <v>36256</v>
      </c>
      <c r="E6" s="162"/>
      <c r="F6" s="163">
        <v>55781</v>
      </c>
      <c r="G6" s="164"/>
      <c r="H6" s="165"/>
    </row>
    <row r="7" spans="1:8" x14ac:dyDescent="0.2">
      <c r="A7" s="146" t="s">
        <v>522</v>
      </c>
      <c r="B7" s="151"/>
      <c r="C7" s="152"/>
      <c r="D7" s="153">
        <v>46884</v>
      </c>
      <c r="E7" s="154"/>
      <c r="F7" s="155">
        <v>85942</v>
      </c>
      <c r="G7" s="156"/>
      <c r="H7" s="157"/>
    </row>
    <row r="8" spans="1:8" x14ac:dyDescent="0.2">
      <c r="A8" s="158"/>
      <c r="B8" s="159"/>
      <c r="C8" s="160"/>
      <c r="D8" s="161">
        <v>39252</v>
      </c>
      <c r="E8" s="162"/>
      <c r="F8" s="163">
        <v>48630</v>
      </c>
      <c r="G8" s="164"/>
      <c r="H8" s="165"/>
    </row>
    <row r="9" spans="1:8" x14ac:dyDescent="0.2">
      <c r="A9" s="146" t="s">
        <v>523</v>
      </c>
      <c r="B9" s="151"/>
      <c r="C9" s="152"/>
      <c r="D9" s="153">
        <v>44904</v>
      </c>
      <c r="E9" s="154"/>
      <c r="F9" s="155">
        <v>95007</v>
      </c>
      <c r="G9" s="156"/>
      <c r="H9" s="157"/>
    </row>
    <row r="10" spans="1:8" x14ac:dyDescent="0.2">
      <c r="A10" s="158"/>
      <c r="B10" s="159"/>
      <c r="C10" s="160"/>
      <c r="D10" s="161">
        <v>32235</v>
      </c>
      <c r="E10" s="162"/>
      <c r="F10" s="163">
        <v>48509</v>
      </c>
      <c r="G10" s="164"/>
      <c r="H10" s="165"/>
    </row>
    <row r="11" spans="1:8" x14ac:dyDescent="0.2">
      <c r="A11" s="146" t="s">
        <v>524</v>
      </c>
      <c r="B11" s="151"/>
      <c r="C11" s="152"/>
      <c r="D11" s="153">
        <v>85411</v>
      </c>
      <c r="E11" s="154"/>
      <c r="F11" s="155">
        <v>98176</v>
      </c>
      <c r="G11" s="156"/>
      <c r="H11" s="157"/>
    </row>
    <row r="12" spans="1:8" x14ac:dyDescent="0.2">
      <c r="A12" s="158"/>
      <c r="B12" s="159"/>
      <c r="C12" s="166"/>
      <c r="D12" s="161">
        <v>35713</v>
      </c>
      <c r="E12" s="162"/>
      <c r="F12" s="163">
        <v>58489</v>
      </c>
      <c r="G12" s="164"/>
      <c r="H12" s="165"/>
    </row>
    <row r="13" spans="1:8" x14ac:dyDescent="0.2">
      <c r="A13" s="146"/>
      <c r="B13" s="151"/>
      <c r="C13" s="152"/>
      <c r="D13" s="153">
        <v>76814</v>
      </c>
      <c r="E13" s="154"/>
      <c r="F13" s="155">
        <v>93483</v>
      </c>
      <c r="G13" s="167"/>
      <c r="H13" s="157"/>
    </row>
    <row r="14" spans="1:8" x14ac:dyDescent="0.2">
      <c r="A14" s="158"/>
      <c r="B14" s="159"/>
      <c r="C14" s="160"/>
      <c r="D14" s="161">
        <v>36967</v>
      </c>
      <c r="E14" s="162"/>
      <c r="F14" s="163">
        <v>52945</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13.53</v>
      </c>
      <c r="C19" s="168">
        <f>ROUND(VALUE(SUBSTITUTE(実質収支比率等に係る経年分析!G$48,"▲","-")),2)</f>
        <v>12.3</v>
      </c>
      <c r="D19" s="168">
        <f>ROUND(VALUE(SUBSTITUTE(実質収支比率等に係る経年分析!H$48,"▲","-")),2)</f>
        <v>23.95</v>
      </c>
      <c r="E19" s="168">
        <f>ROUND(VALUE(SUBSTITUTE(実質収支比率等に係る経年分析!I$48,"▲","-")),2)</f>
        <v>18.11</v>
      </c>
      <c r="F19" s="168">
        <f>ROUND(VALUE(SUBSTITUTE(実質収支比率等に係る経年分析!J$48,"▲","-")),2)</f>
        <v>12.18</v>
      </c>
    </row>
    <row r="20" spans="1:11" x14ac:dyDescent="0.2">
      <c r="A20" s="168" t="s">
        <v>53</v>
      </c>
      <c r="B20" s="168">
        <f>ROUND(VALUE(SUBSTITUTE(実質収支比率等に係る経年分析!F$47,"▲","-")),2)</f>
        <v>18.13</v>
      </c>
      <c r="C20" s="168">
        <f>ROUND(VALUE(SUBSTITUTE(実質収支比率等に係る経年分析!G$47,"▲","-")),2)</f>
        <v>23.68</v>
      </c>
      <c r="D20" s="168">
        <f>ROUND(VALUE(SUBSTITUTE(実質収支比率等に係る経年分析!H$47,"▲","-")),2)</f>
        <v>22.43</v>
      </c>
      <c r="E20" s="168">
        <f>ROUND(VALUE(SUBSTITUTE(実質収支比率等に係る経年分析!I$47,"▲","-")),2)</f>
        <v>29.95</v>
      </c>
      <c r="F20" s="168">
        <f>ROUND(VALUE(SUBSTITUTE(実質収支比率等に係る経年分析!J$47,"▲","-")),2)</f>
        <v>34.44</v>
      </c>
    </row>
    <row r="21" spans="1:11" x14ac:dyDescent="0.2">
      <c r="A21" s="168" t="s">
        <v>54</v>
      </c>
      <c r="B21" s="168">
        <f>IF(ISNUMBER(VALUE(SUBSTITUTE(実質収支比率等に係る経年分析!F$49,"▲","-"))),ROUND(VALUE(SUBSTITUTE(実質収支比率等に係る経年分析!F$49,"▲","-")),2),NA())</f>
        <v>-11.27</v>
      </c>
      <c r="C21" s="168">
        <f>IF(ISNUMBER(VALUE(SUBSTITUTE(実質収支比率等に係る経年分析!G$49,"▲","-"))),ROUND(VALUE(SUBSTITUTE(実質収支比率等に係る経年分析!G$49,"▲","-")),2),NA())</f>
        <v>6.06</v>
      </c>
      <c r="D21" s="168">
        <f>IF(ISNUMBER(VALUE(SUBSTITUTE(実質収支比率等に係る経年分析!H$49,"▲","-"))),ROUND(VALUE(SUBSTITUTE(実質収支比率等に係る経年分析!H$49,"▲","-")),2),NA())</f>
        <v>12.31</v>
      </c>
      <c r="E21" s="168">
        <f>IF(ISNUMBER(VALUE(SUBSTITUTE(実質収支比率等に係る経年分析!I$49,"▲","-"))),ROUND(VALUE(SUBSTITUTE(実質収支比率等に係る経年分析!I$49,"▲","-")),2),NA())</f>
        <v>1.54</v>
      </c>
      <c r="F21" s="168">
        <f>IF(ISNUMBER(VALUE(SUBSTITUTE(実質収支比率等に係る経年分析!J$49,"▲","-"))),ROUND(VALUE(SUBSTITUTE(実質収支比率等に係る経年分析!J$49,"▲","-")),2),NA())</f>
        <v>-1.1200000000000001</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0.02</v>
      </c>
    </row>
    <row r="30" spans="1:11" x14ac:dyDescent="0.2">
      <c r="A30" s="169" t="str">
        <f>IF(連結実質赤字比率に係る赤字・黒字の構成分析!C$40="",NA(),連結実質赤字比率に係る赤字・黒字の構成分析!C$40)</f>
        <v>訪問看護ステーション特別会計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0.09</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0.14000000000000001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0.18</v>
      </c>
    </row>
    <row r="31" spans="1:11" x14ac:dyDescent="0.2">
      <c r="A31" s="169" t="str">
        <f>IF(連結実質赤字比率に係る赤字・黒字の構成分析!C$39="",NA(),連結実質赤字比率に係る赤字・黒字の構成分析!C$39)</f>
        <v>食肉センター特別会計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0.68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0.91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1.1100000000000001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1.37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1.45</v>
      </c>
    </row>
    <row r="32" spans="1:11" x14ac:dyDescent="0.2">
      <c r="A32" s="169" t="str">
        <f>IF(連結実質赤字比率に係る赤字・黒字の構成分析!C$38="",NA(),連結実質赤字比率に係る赤字・黒字の構成分析!C$38)</f>
        <v>国民健康保険東庄病院事業会計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6.26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6.37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4.95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2.1800000000000002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1.91</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5.47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5.35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5.35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5.68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2.35</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1.98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2.85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3.41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3.49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3.82</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13.53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12.29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23.95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18.100000000000001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12.17</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25.32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27.3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28.58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31.86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32.42</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369</v>
      </c>
      <c r="E42" s="170"/>
      <c r="F42" s="170"/>
      <c r="G42" s="170">
        <f>'実質公債費比率（分子）の構造'!L$52</f>
        <v>327</v>
      </c>
      <c r="H42" s="170"/>
      <c r="I42" s="170"/>
      <c r="J42" s="170">
        <f>'実質公債費比率（分子）の構造'!M$52</f>
        <v>337</v>
      </c>
      <c r="K42" s="170"/>
      <c r="L42" s="170"/>
      <c r="M42" s="170">
        <f>'実質公債費比率（分子）の構造'!N$52</f>
        <v>355</v>
      </c>
      <c r="N42" s="170"/>
      <c r="O42" s="170"/>
      <c r="P42" s="170">
        <f>'実質公債費比率（分子）の構造'!O$52</f>
        <v>382</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13</v>
      </c>
      <c r="C44" s="170"/>
      <c r="D44" s="170"/>
      <c r="E44" s="170">
        <f>'実質公債費比率（分子）の構造'!L$50</f>
        <v>13</v>
      </c>
      <c r="F44" s="170"/>
      <c r="G44" s="170"/>
      <c r="H44" s="170">
        <f>'実質公債費比率（分子）の構造'!M$50</f>
        <v>13</v>
      </c>
      <c r="I44" s="170"/>
      <c r="J44" s="170"/>
      <c r="K44" s="170">
        <f>'実質公債費比率（分子）の構造'!N$50</f>
        <v>13</v>
      </c>
      <c r="L44" s="170"/>
      <c r="M44" s="170"/>
      <c r="N44" s="170">
        <f>'実質公債費比率（分子）の構造'!O$50</f>
        <v>13</v>
      </c>
      <c r="O44" s="170"/>
      <c r="P44" s="170"/>
    </row>
    <row r="45" spans="1:16" x14ac:dyDescent="0.2">
      <c r="A45" s="170" t="s">
        <v>63</v>
      </c>
      <c r="B45" s="170">
        <f>'実質公債費比率（分子）の構造'!K$49</f>
        <v>91</v>
      </c>
      <c r="C45" s="170"/>
      <c r="D45" s="170"/>
      <c r="E45" s="170">
        <f>'実質公債費比率（分子）の構造'!L$49</f>
        <v>62</v>
      </c>
      <c r="F45" s="170"/>
      <c r="G45" s="170"/>
      <c r="H45" s="170">
        <f>'実質公債費比率（分子）の構造'!M$49</f>
        <v>57</v>
      </c>
      <c r="I45" s="170"/>
      <c r="J45" s="170"/>
      <c r="K45" s="170">
        <f>'実質公債費比率（分子）の構造'!N$49</f>
        <v>58</v>
      </c>
      <c r="L45" s="170"/>
      <c r="M45" s="170"/>
      <c r="N45" s="170">
        <f>'実質公債費比率（分子）の構造'!O$49</f>
        <v>63</v>
      </c>
      <c r="O45" s="170"/>
      <c r="P45" s="170"/>
    </row>
    <row r="46" spans="1:16" x14ac:dyDescent="0.2">
      <c r="A46" s="170" t="s">
        <v>64</v>
      </c>
      <c r="B46" s="170">
        <f>'実質公債費比率（分子）の構造'!K$48</f>
        <v>42</v>
      </c>
      <c r="C46" s="170"/>
      <c r="D46" s="170"/>
      <c r="E46" s="170">
        <f>'実質公債費比率（分子）の構造'!L$48</f>
        <v>70</v>
      </c>
      <c r="F46" s="170"/>
      <c r="G46" s="170"/>
      <c r="H46" s="170">
        <f>'実質公債費比率（分子）の構造'!M$48</f>
        <v>55</v>
      </c>
      <c r="I46" s="170"/>
      <c r="J46" s="170"/>
      <c r="K46" s="170">
        <f>'実質公債費比率（分子）の構造'!N$48</f>
        <v>46</v>
      </c>
      <c r="L46" s="170"/>
      <c r="M46" s="170"/>
      <c r="N46" s="170">
        <f>'実質公債費比率（分子）の構造'!O$48</f>
        <v>58</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437</v>
      </c>
      <c r="C49" s="170"/>
      <c r="D49" s="170"/>
      <c r="E49" s="170">
        <f>'実質公債費比率（分子）の構造'!L$45</f>
        <v>413</v>
      </c>
      <c r="F49" s="170"/>
      <c r="G49" s="170"/>
      <c r="H49" s="170">
        <f>'実質公債費比率（分子）の構造'!M$45</f>
        <v>407</v>
      </c>
      <c r="I49" s="170"/>
      <c r="J49" s="170"/>
      <c r="K49" s="170">
        <f>'実質公債費比率（分子）の構造'!N$45</f>
        <v>413</v>
      </c>
      <c r="L49" s="170"/>
      <c r="M49" s="170"/>
      <c r="N49" s="170">
        <f>'実質公債費比率（分子）の構造'!O$45</f>
        <v>429</v>
      </c>
      <c r="O49" s="170"/>
      <c r="P49" s="170"/>
    </row>
    <row r="50" spans="1:16" x14ac:dyDescent="0.2">
      <c r="A50" s="170" t="s">
        <v>67</v>
      </c>
      <c r="B50" s="170" t="e">
        <f>NA()</f>
        <v>#N/A</v>
      </c>
      <c r="C50" s="170">
        <f>IF(ISNUMBER('実質公債費比率（分子）の構造'!K$53),'実質公債費比率（分子）の構造'!K$53,NA())</f>
        <v>214</v>
      </c>
      <c r="D50" s="170" t="e">
        <f>NA()</f>
        <v>#N/A</v>
      </c>
      <c r="E50" s="170" t="e">
        <f>NA()</f>
        <v>#N/A</v>
      </c>
      <c r="F50" s="170">
        <f>IF(ISNUMBER('実質公債費比率（分子）の構造'!L$53),'実質公債費比率（分子）の構造'!L$53,NA())</f>
        <v>231</v>
      </c>
      <c r="G50" s="170" t="e">
        <f>NA()</f>
        <v>#N/A</v>
      </c>
      <c r="H50" s="170" t="e">
        <f>NA()</f>
        <v>#N/A</v>
      </c>
      <c r="I50" s="170">
        <f>IF(ISNUMBER('実質公債費比率（分子）の構造'!M$53),'実質公債費比率（分子）の構造'!M$53,NA())</f>
        <v>195</v>
      </c>
      <c r="J50" s="170" t="e">
        <f>NA()</f>
        <v>#N/A</v>
      </c>
      <c r="K50" s="170" t="e">
        <f>NA()</f>
        <v>#N/A</v>
      </c>
      <c r="L50" s="170">
        <f>IF(ISNUMBER('実質公債費比率（分子）の構造'!N$53),'実質公債費比率（分子）の構造'!N$53,NA())</f>
        <v>175</v>
      </c>
      <c r="M50" s="170" t="e">
        <f>NA()</f>
        <v>#N/A</v>
      </c>
      <c r="N50" s="170" t="e">
        <f>NA()</f>
        <v>#N/A</v>
      </c>
      <c r="O50" s="170">
        <f>IF(ISNUMBER('実質公債費比率（分子）の構造'!O$53),'実質公債費比率（分子）の構造'!O$53,NA())</f>
        <v>181</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4665</v>
      </c>
      <c r="E56" s="169"/>
      <c r="F56" s="169"/>
      <c r="G56" s="169">
        <f>'将来負担比率（分子）の構造'!J$52</f>
        <v>4865</v>
      </c>
      <c r="H56" s="169"/>
      <c r="I56" s="169"/>
      <c r="J56" s="169">
        <f>'将来負担比率（分子）の構造'!K$52</f>
        <v>5083</v>
      </c>
      <c r="K56" s="169"/>
      <c r="L56" s="169"/>
      <c r="M56" s="169">
        <f>'将来負担比率（分子）の構造'!L$52</f>
        <v>5066</v>
      </c>
      <c r="N56" s="169"/>
      <c r="O56" s="169"/>
      <c r="P56" s="169">
        <f>'将来負担比率（分子）の構造'!M$52</f>
        <v>5616</v>
      </c>
    </row>
    <row r="57" spans="1:16" x14ac:dyDescent="0.2">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1322</v>
      </c>
      <c r="E58" s="169"/>
      <c r="F58" s="169"/>
      <c r="G58" s="169">
        <f>'将来負担比率（分子）の構造'!J$50</f>
        <v>1579</v>
      </c>
      <c r="H58" s="169"/>
      <c r="I58" s="169"/>
      <c r="J58" s="169">
        <f>'将来負担比率（分子）の構造'!K$50</f>
        <v>1583</v>
      </c>
      <c r="K58" s="169"/>
      <c r="L58" s="169"/>
      <c r="M58" s="169">
        <f>'将来負担比率（分子）の構造'!L$50</f>
        <v>2086</v>
      </c>
      <c r="N58" s="169"/>
      <c r="O58" s="169"/>
      <c r="P58" s="169">
        <f>'将来負担比率（分子）の構造'!M$50</f>
        <v>2420</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1038</v>
      </c>
      <c r="C62" s="169"/>
      <c r="D62" s="169"/>
      <c r="E62" s="169">
        <f>'将来負担比率（分子）の構造'!J$45</f>
        <v>965</v>
      </c>
      <c r="F62" s="169"/>
      <c r="G62" s="169"/>
      <c r="H62" s="169">
        <f>'将来負担比率（分子）の構造'!K$45</f>
        <v>925</v>
      </c>
      <c r="I62" s="169"/>
      <c r="J62" s="169"/>
      <c r="K62" s="169">
        <f>'将来負担比率（分子）の構造'!L$45</f>
        <v>830</v>
      </c>
      <c r="L62" s="169"/>
      <c r="M62" s="169"/>
      <c r="N62" s="169">
        <f>'将来負担比率（分子）の構造'!M$45</f>
        <v>815</v>
      </c>
      <c r="O62" s="169"/>
      <c r="P62" s="169"/>
    </row>
    <row r="63" spans="1:16" x14ac:dyDescent="0.2">
      <c r="A63" s="169" t="s">
        <v>34</v>
      </c>
      <c r="B63" s="169">
        <f>'将来負担比率（分子）の構造'!I$44</f>
        <v>348</v>
      </c>
      <c r="C63" s="169"/>
      <c r="D63" s="169"/>
      <c r="E63" s="169">
        <f>'将来負担比率（分子）の構造'!J$44</f>
        <v>285</v>
      </c>
      <c r="F63" s="169"/>
      <c r="G63" s="169"/>
      <c r="H63" s="169">
        <f>'将来負担比率（分子）の構造'!K$44</f>
        <v>256</v>
      </c>
      <c r="I63" s="169"/>
      <c r="J63" s="169"/>
      <c r="K63" s="169">
        <f>'将来負担比率（分子）の構造'!L$44</f>
        <v>550</v>
      </c>
      <c r="L63" s="169"/>
      <c r="M63" s="169"/>
      <c r="N63" s="169">
        <f>'将来負担比率（分子）の構造'!M$44</f>
        <v>152</v>
      </c>
      <c r="O63" s="169"/>
      <c r="P63" s="169"/>
    </row>
    <row r="64" spans="1:16" x14ac:dyDescent="0.2">
      <c r="A64" s="169" t="s">
        <v>33</v>
      </c>
      <c r="B64" s="169">
        <f>'将来負担比率（分子）の構造'!I$43</f>
        <v>299</v>
      </c>
      <c r="C64" s="169"/>
      <c r="D64" s="169"/>
      <c r="E64" s="169">
        <f>'将来負担比率（分子）の構造'!J$43</f>
        <v>360</v>
      </c>
      <c r="F64" s="169"/>
      <c r="G64" s="169"/>
      <c r="H64" s="169">
        <f>'将来負担比率（分子）の構造'!K$43</f>
        <v>333</v>
      </c>
      <c r="I64" s="169"/>
      <c r="J64" s="169"/>
      <c r="K64" s="169">
        <f>'将来負担比率（分子）の構造'!L$43</f>
        <v>306</v>
      </c>
      <c r="L64" s="169"/>
      <c r="M64" s="169"/>
      <c r="N64" s="169">
        <f>'将来負担比率（分子）の構造'!M$43</f>
        <v>253</v>
      </c>
      <c r="O64" s="169"/>
      <c r="P64" s="169"/>
    </row>
    <row r="65" spans="1:16" x14ac:dyDescent="0.2">
      <c r="A65" s="169" t="s">
        <v>32</v>
      </c>
      <c r="B65" s="169">
        <f>'将来負担比率（分子）の構造'!I$42</f>
        <v>172</v>
      </c>
      <c r="C65" s="169"/>
      <c r="D65" s="169"/>
      <c r="E65" s="169">
        <f>'将来負担比率（分子）の構造'!J$42</f>
        <v>140</v>
      </c>
      <c r="F65" s="169"/>
      <c r="G65" s="169"/>
      <c r="H65" s="169">
        <f>'将来負担比率（分子）の構造'!K$42</f>
        <v>140</v>
      </c>
      <c r="I65" s="169"/>
      <c r="J65" s="169"/>
      <c r="K65" s="169">
        <f>'将来負担比率（分子）の構造'!L$42</f>
        <v>77</v>
      </c>
      <c r="L65" s="169"/>
      <c r="M65" s="169"/>
      <c r="N65" s="169">
        <f>'将来負担比率（分子）の構造'!M$42</f>
        <v>48</v>
      </c>
      <c r="O65" s="169"/>
      <c r="P65" s="169"/>
    </row>
    <row r="66" spans="1:16" x14ac:dyDescent="0.2">
      <c r="A66" s="169" t="s">
        <v>31</v>
      </c>
      <c r="B66" s="169">
        <f>'将来負担比率（分子）の構造'!I$41</f>
        <v>4026</v>
      </c>
      <c r="C66" s="169"/>
      <c r="D66" s="169"/>
      <c r="E66" s="169">
        <f>'将来負担比率（分子）の構造'!J$41</f>
        <v>4606</v>
      </c>
      <c r="F66" s="169"/>
      <c r="G66" s="169"/>
      <c r="H66" s="169">
        <f>'将来負担比率（分子）の構造'!K$41</f>
        <v>4774</v>
      </c>
      <c r="I66" s="169"/>
      <c r="J66" s="169"/>
      <c r="K66" s="169">
        <f>'将来負担比率（分子）の構造'!L$41</f>
        <v>4765</v>
      </c>
      <c r="L66" s="169"/>
      <c r="M66" s="169"/>
      <c r="N66" s="169">
        <f>'将来負担比率（分子）の構造'!M$41</f>
        <v>5166</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905</v>
      </c>
      <c r="C72" s="173">
        <f>基金残高に係る経年分析!G55</f>
        <v>1205</v>
      </c>
      <c r="D72" s="173">
        <f>基金残高に係る経年分析!H55</f>
        <v>1395</v>
      </c>
    </row>
    <row r="73" spans="1:16" x14ac:dyDescent="0.2">
      <c r="A73" s="172" t="s">
        <v>74</v>
      </c>
      <c r="B73" s="173">
        <f>基金残高に係る経年分析!F56</f>
        <v>50</v>
      </c>
      <c r="C73" s="173">
        <f>基金残高に係る経年分析!G56</f>
        <v>50</v>
      </c>
      <c r="D73" s="173">
        <f>基金残高に係る経年分析!H56</f>
        <v>68</v>
      </c>
    </row>
    <row r="74" spans="1:16" x14ac:dyDescent="0.2">
      <c r="A74" s="172" t="s">
        <v>75</v>
      </c>
      <c r="B74" s="173">
        <f>基金残高に係る経年分析!F57</f>
        <v>250</v>
      </c>
      <c r="C74" s="173">
        <f>基金残高に係る経年分析!G57</f>
        <v>453</v>
      </c>
      <c r="D74" s="173">
        <f>基金残高に係る経年分析!H57</f>
        <v>464</v>
      </c>
    </row>
  </sheetData>
  <sheetProtection algorithmName="SHA-512" hashValue="2toP84KhsC8uG+qo4c51dc4qWhq0mtBVMu4HgAZqSoIsrinRUSlFgWNpmiarTVk7f12OY6OD38gAG0TZ21heww==" saltValue="WEKk2ai5WNcF1MFZwpdG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2025-03-17T03:18:09Z</cp:lastPrinted>
  <dcterms:created xsi:type="dcterms:W3CDTF">2025-02-19T01:43:42Z</dcterms:created>
  <dcterms:modified xsi:type="dcterms:W3CDTF">2025-03-18T00:28:00Z</dcterms:modified>
  <cp:category/>
</cp:coreProperties>
</file>