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6_検収後ファイル\49　白子町●\"/>
    </mc:Choice>
  </mc:AlternateContent>
  <xr:revisionPtr revIDLastSave="0" documentId="13_ncr:1_{F35C8838-5A98-4D6E-92BC-3FF9B3A72246}"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W41" i="10"/>
  <c r="BW42" i="10" s="1"/>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BE34" i="10"/>
  <c r="C34" i="10"/>
  <c r="U34" i="10" s="1"/>
  <c r="U35" i="10" s="1"/>
  <c r="U36"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<sst xmlns="http://schemas.openxmlformats.org/spreadsheetml/2006/main" count="1151" uniqueCount="560">
  <si>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</si>
  <si>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</si>
  <si>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</si>
  <si>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</si>
  <si>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</si>
  <si>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</si>
  <si>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</si>
  <si>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</si>
  <si>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</si>
  <si>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</si>
  <si>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</si>
  <si>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</si>
  <si>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</si>
  <si>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</si>
  <si>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</si>
  <si>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</si>
  <si>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</si>
  <si>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</si>
  <si>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</si>
  <si>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</si>
  <si>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</si>
  <si>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</si>
  <si>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</si>
  <si>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</si>
  <si>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</si>
  <si>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</si>
  <si>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</si>
  <si>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</si>
  <si>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</si>
  <si>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</si>
  <si>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</si>
  <si>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</si>
  <si>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</si>
  <si>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</si>
  <si>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</si>
  <si>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</si>
  <si>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</si>
  <si>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</si>
  <si>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</si>
  <si>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</si>
  <si>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</si>
  <si>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</si>
  <si>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</si>
  <si>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</si>
  <si>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</si>
  <si>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</si>
  <si>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</si>
  <si>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</si>
  <si>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</si>
  <si>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</si>
  <si>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</si>
  <si>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</si>
  <si>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</si>
  <si>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</si>
  <si>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</si>
  <si>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</si>
  <si>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</si>
  <si>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</si>
  <si>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</si>
  <si>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</si>
  <si>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</si>
  <si>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</si>
  <si>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</si>
  <si>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</si>
  <si>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</si>
  <si>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</si>
  <si>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</si>
  <si>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</si>
  <si>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</si>
  <si>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</si>
  <si>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</si>
  <si>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</si>
  <si>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</si>
  <si>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</si>
  <si>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</si>
  <si>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</si>
  <si>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</si>
  <si>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</si>
  <si>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</si>
  <si>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</si>
  <si>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</si>
  <si>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</si>
  <si>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</si>
  <si>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</si>
  <si>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</si>
  <si>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</si>
  <si>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</si>
  <si>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</si>
  <si>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</si>
  <si>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</si>
  <si>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</si>
  <si>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</si>
  <si>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</si>
  <si>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</si>
  <si>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白子町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</si>
  <si>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</si>
  <si>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</si>
  <si>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</si>
  <si>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</si>
  <si>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</si>
  <si>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</si>
  <si>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</si>
  <si>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</si>
  <si>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</si>
  <si>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</si>
  <si>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</si>
  <si>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</si>
  <si>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</si>
  <si>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</si>
  <si>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</si>
  <si>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</si>
  <si>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</si>
  <si>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</si>
  <si>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</si>
  <si>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</si>
  <si>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</si>
  <si>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</si>
  <si>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</si>
  <si>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</si>
  <si>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</si>
  <si>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</si>
  <si>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</si>
  <si>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</si>
  <si>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</si>
  <si>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</si>
  <si>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</si>
  <si>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</si>
  <si>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</si>
  <si>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</si>
  <si>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</si>
  <si>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</si>
  <si>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</si>
  <si>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</si>
  <si>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</si>
  <si>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</si>
  <si>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</si>
  <si>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</si>
  <si>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</si>
  <si>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</si>
  <si>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</si>
  <si>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</si>
  <si>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</si>
  <si>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</si>
  <si>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</si>
  <si>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</si>
  <si>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</si>
  <si>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</si>
  <si>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</si>
  <si>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</si>
  <si>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</si>
  <si>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</si>
  <si>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</si>
  <si>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</si>
  <si>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</si>
  <si>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</si>
  <si>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</si>
  <si>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</si>
  <si>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</si>
  <si>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</si>
  <si>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</si>
  <si>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</si>
  <si>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</si>
  <si>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</si>
  <si>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</si>
  <si>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</si>
  <si>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</si>
  <si>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</si>
  <si>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</si>
  <si>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</si>
  <si>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</si>
  <si>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</si>
  <si>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</si>
  <si>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</si>
  <si>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</si>
  <si>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</si>
  <si>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</si>
  <si>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</si>
  <si>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</si>
  <si>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</si>
  <si>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</si>
  <si>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</si>
  <si>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</si>
  <si>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</si>
  <si>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</si>
  <si>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</si>
  <si>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</si>
  <si>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</si>
  <si>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</si>
  <si>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</si>
  <si>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</si>
  <si>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</si>
  <si>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</si>
  <si>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</si>
  <si>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</si>
  <si>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</si>
  <si>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</si>
  <si>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</si>
  <si>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</si>
  <si>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</si>
  <si>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</si>
  <si>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</si>
  <si>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</si>
  <si>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</si>
  <si>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</si>
  <si>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千葉県白子町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</si>
  <si>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</si>
  <si>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</si>
  <si>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</si>
  <si>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</si>
  <si>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</si>
  <si>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</si>
  <si>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</si>
  <si>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</si>
  <si>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</si>
  <si>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</si>
  <si>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</si>
  <si>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</si>
  <si>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</si>
  <si>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</si>
  <si>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</si>
  <si>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</si>
  <si>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</si>
  <si>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</si>
  <si>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</si>
  <si>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</si>
  <si>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</si>
  <si>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</si>
  <si>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</si>
  <si>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</si>
  <si>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</si>
  <si>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</si>
  <si>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</si>
  <si>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</si>
  <si>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</si>
  <si>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</si>
  <si>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</si>
  <si>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</si>
  <si>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</si>
  <si>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</si>
  <si>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</si>
  <si>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</si>
  <si>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</si>
  <si>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</si>
  <si>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</si>
  <si>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</si>
  <si>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</si>
  <si>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</si>
  <si>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</si>
  <si>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</si>
  <si>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</si>
  <si>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</si>
  <si>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</si>
  <si>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</si>
  <si>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</si>
  <si>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</si>
  <si>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</si>
  <si>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</si>
  <si>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</si>
  <si>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</si>
  <si>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</si>
  <si>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</si>
  <si>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</si>
  <si>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</si>
  <si>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</si>
  <si>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</si>
  <si>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</si>
  <si>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</si>
  <si>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</si>
  <si>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</si>
  <si>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</si>
  <si>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</si>
  <si>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</si>
  <si>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</si>
  <si>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</si>
  <si>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</si>
  <si>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</si>
  <si>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</si>
  <si>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</si>
  <si>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</si>
  <si>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</si>
  <si>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</si>
  <si>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</si>
  <si>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</si>
  <si>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</si>
  <si>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</si>
  <si>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</si>
  <si>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</si>
  <si>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</si>
  <si>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</si>
  <si>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</si>
  <si>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</si>
  <si>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</si>
  <si>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</si>
  <si>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</si>
  <si>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</si>
  <si>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</si>
  <si>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</si>
  <si>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</si>
  <si>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</si>
  <si>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</si>
  <si>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</si>
  <si>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</si>
  <si>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</si>
  <si>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</si>
  <si>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</si>
  <si>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</si>
  <si>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</si>
  <si>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</si>
  <si>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</si>
  <si>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</si>
  <si>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</si>
  <si>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</si>
  <si>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</si>
  <si>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</si>
  <si>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</si>
  <si>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</si>
  <si>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</si>
  <si>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</si>
  <si>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</si>
  <si>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</si>
  <si>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</si>
  <si>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</si>
  <si>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</si>
  <si>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</si>
  <si>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</si>
  <si>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</si>
  <si>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</si>
  <si>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</si>
  <si>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</si>
  <si>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</si>
  <si>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</si>
  <si>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</si>
  <si>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</si>
  <si>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</si>
  <si>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</si>
  <si>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</si>
  <si>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</si>
  <si>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</si>
  <si>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</si>
  <si>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</si>
  <si>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</si>
  <si>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</si>
  <si>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</si>
  <si>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</si>
  <si>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</si>
  <si>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</si>
  <si>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</si>
  <si>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</si>
  <si>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</si>
  <si>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</si>
  <si>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</si>
  <si>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</si>
  <si>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</si>
  <si>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</si>
  <si>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</si>
  <si>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千葉県白子町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</si>
  <si>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</si>
  <si>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</si>
  <si>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</si>
  <si>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</si>
  <si>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</si>
  <si>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</si>
  <si>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</si>
  <si>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</si>
  <si>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</si>
  <si>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</si>
  <si>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</si>
  <si>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</si>
  <si>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</si>
  <si>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</si>
  <si>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</si>
  <si>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</si>
  <si>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</si>
  <si>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</si>
  <si>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</si>
  <si>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</si>
  <si>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</si>
  <si>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</si>
  <si>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</si>
  <si>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</si>
  <si>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</si>
  <si>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</si>
  <si>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</si>
  <si>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</si>
  <si>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</si>
  <si>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</si>
  <si>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</si>
  <si>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</si>
  <si>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</si>
  <si>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白子町国民健康保険事業特別会計</t>
    <phoneticPr fontId="5"/>
  </si>
  <si>
    <t>白子町介護保険事業特別会計</t>
    <phoneticPr fontId="5"/>
  </si>
  <si>
    <t>白子町後期高齢者事業特別会計</t>
    <phoneticPr fontId="5"/>
  </si>
  <si>
    <t>白子町ガス事業特別会計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</si>
  <si>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</si>
  <si>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</si>
  <si>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</si>
  <si>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</si>
  <si>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</si>
  <si>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</si>
  <si>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</si>
  <si>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</si>
  <si>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</si>
  <si>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</si>
  <si>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</si>
  <si>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</si>
  <si>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</si>
  <si>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</si>
  <si>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</si>
  <si>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</si>
  <si>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</si>
  <si>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</si>
  <si>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</si>
  <si>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</si>
  <si>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</si>
  <si>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</si>
  <si>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</si>
  <si>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</si>
  <si>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</si>
  <si>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</si>
  <si>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</si>
  <si>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</si>
  <si>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</si>
  <si>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</si>
  <si>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</si>
  <si>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</si>
  <si>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</si>
  <si>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</si>
  <si>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</si>
  <si>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</si>
  <si>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</si>
  <si>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</si>
  <si>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</si>
  <si>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</si>
  <si>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</si>
  <si>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</si>
  <si>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</si>
  <si>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</si>
  <si>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</si>
  <si>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</si>
  <si>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</si>
  <si>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</si>
  <si>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</si>
  <si>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</si>
  <si>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</si>
  <si>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</si>
  <si>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</si>
  <si>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</si>
  <si>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</si>
  <si>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</si>
  <si>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</si>
  <si>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</si>
  <si>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</si>
  <si>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</si>
  <si>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</si>
  <si>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</si>
  <si>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</si>
  <si>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</si>
  <si>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</si>
  <si>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</si>
  <si>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</si>
  <si>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</si>
  <si>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</si>
  <si>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</si>
  <si>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</si>
  <si>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</si>
  <si>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</si>
  <si>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</si>
  <si>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</si>
  <si>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</si>
  <si>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</si>
  <si>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</si>
  <si>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</si>
  <si>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</si>
  <si>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</si>
  <si>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</si>
  <si>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</si>
  <si>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</si>
  <si>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</si>
  <si>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</si>
  <si>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</si>
  <si>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</si>
  <si>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</si>
  <si>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</si>
  <si>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</si>
  <si>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</si>
  <si>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</si>
  <si>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</si>
  <si>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</si>
  <si>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</si>
  <si>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</si>
  <si>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</si>
  <si>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</si>
  <si>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</si>
  <si>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</si>
  <si>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</si>
  <si>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</si>
  <si>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</si>
  <si>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</si>
  <si>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</si>
  <si>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</si>
  <si>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</si>
  <si>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</si>
  <si>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</si>
  <si>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</si>
  <si>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</si>
  <si>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</si>
  <si>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</si>
  <si>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</si>
  <si>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</si>
  <si>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</si>
  <si>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</si>
  <si>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</si>
  <si>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</si>
  <si>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</si>
  <si>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</si>
  <si>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</si>
  <si>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</si>
  <si>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</si>
  <si>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</si>
  <si>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</si>
  <si>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</si>
  <si>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</si>
  <si>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</si>
  <si>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</si>
  <si>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</si>
  <si>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</si>
  <si>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</si>
  <si>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</si>
  <si>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</si>
  <si>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7.32</t>
  </si>
  <si>
    <t>一般会計</t>
  </si>
  <si>
    <t>白子町国民健康保険事業特別会計</t>
  </si>
  <si>
    <t>白子町ガス事業特別会計</t>
  </si>
  <si>
    <t>白子町介護保険事業特別会計</t>
  </si>
  <si>
    <t>白子町後期高齢者事業特別会計</t>
  </si>
  <si>
    <t>その他会計（赤字）</t>
  </si>
  <si>
    <t>その他会計（黒字）</t>
  </si>
  <si>
    <t>R01</t>
    <phoneticPr fontId="5"/>
  </si>
  <si>
    <t>R02</t>
    <phoneticPr fontId="5"/>
  </si>
  <si>
    <t>R03</t>
    <phoneticPr fontId="5"/>
  </si>
  <si>
    <t>R04</t>
    <phoneticPr fontId="5"/>
  </si>
  <si>
    <t>R05</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</si>
  <si>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</si>
  <si>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</si>
  <si>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20">
      <t>ジチカイカン</t>
    </rPh>
    <rPh sb="20" eb="24">
      <t>カンリウンエイ</t>
    </rPh>
    <rPh sb="24" eb="28">
      <t>トクベツカイケイ</t>
    </rPh>
    <phoneticPr fontId="2"/>
  </si>
  <si>
    <t>千葉県市町村総合事務組合（千葉県自治研修センター特別会計）</t>
    <rPh sb="0" eb="6">
      <t>チバケンシチョウソン</t>
    </rPh>
    <rPh sb="6" eb="12">
      <t>ソウゴウジムクミアイ</t>
    </rPh>
    <rPh sb="13" eb="16">
      <t>チバケン</t>
    </rPh>
    <rPh sb="16" eb="20">
      <t>ジチケンシュウ</t>
    </rPh>
    <rPh sb="24" eb="28">
      <t>トクベツカイケイ</t>
    </rPh>
    <phoneticPr fontId="2"/>
  </si>
  <si>
    <t>千葉県市町村総合事務組合（千葉県市町村交通災害共済特別会計）</t>
    <rPh sb="0" eb="6">
      <t>チバケンシチョウソン</t>
    </rPh>
    <rPh sb="6" eb="12">
      <t>ソウゴウジムクミアイ</t>
    </rPh>
    <rPh sb="13" eb="19">
      <t>チバケンシチョウソン</t>
    </rPh>
    <rPh sb="19" eb="25">
      <t>コウツウサイガイキョウサイ</t>
    </rPh>
    <rPh sb="25" eb="29">
      <t>トクベツカイケイ</t>
    </rPh>
    <phoneticPr fontId="2"/>
  </si>
  <si>
    <t>千葉県後期高齢者医療広域連合（一般会計）</t>
    <rPh sb="0" eb="3">
      <t>チバケン</t>
    </rPh>
    <rPh sb="3" eb="8">
      <t>コウキコウレイシャ</t>
    </rPh>
    <rPh sb="8" eb="14">
      <t>イリョウコウイキレンゴウ</t>
    </rPh>
    <rPh sb="15" eb="19">
      <t>イッパンカイケイ</t>
    </rPh>
    <phoneticPr fontId="2"/>
  </si>
  <si>
    <t>千葉県後期高齢者医療広域連合（後期高齢者医療特別会計）</t>
    <rPh sb="0" eb="3">
      <t>チバケン</t>
    </rPh>
    <rPh sb="3" eb="8">
      <t>コウキコウレイシャ</t>
    </rPh>
    <rPh sb="8" eb="14">
      <t>イリョウコウイキレンゴウ</t>
    </rPh>
    <rPh sb="15" eb="20">
      <t>コウキコウレイシャ</t>
    </rPh>
    <rPh sb="20" eb="22">
      <t>イリョウ</t>
    </rPh>
    <rPh sb="22" eb="26">
      <t>トクベツカイケイ</t>
    </rPh>
    <phoneticPr fontId="2"/>
  </si>
  <si>
    <t>長生郡市広域市町村圏組合（一般会計）</t>
    <rPh sb="0" eb="12">
      <t>チョウセイグンシコウイキシチョウソンケンクミアイ</t>
    </rPh>
    <rPh sb="13" eb="17">
      <t>イッパンカイケイ</t>
    </rPh>
    <phoneticPr fontId="2"/>
  </si>
  <si>
    <t>長生郡市広域市町村圏組合（水道事業会計）</t>
    <rPh sb="0" eb="12">
      <t>チョウセイグンシコウイキシチョウソンケンクミアイ</t>
    </rPh>
    <rPh sb="13" eb="17">
      <t>スイドウジギョウ</t>
    </rPh>
    <rPh sb="17" eb="19">
      <t>カイケイ</t>
    </rPh>
    <phoneticPr fontId="2"/>
  </si>
  <si>
    <t>長生郡市広域市町村圏組合（病院事業会計）</t>
    <rPh sb="0" eb="12">
      <t>チョウセイグンシコウイキシチョウソンケンクミアイ</t>
    </rPh>
    <rPh sb="13" eb="17">
      <t>ビョウインジギョウ</t>
    </rPh>
    <rPh sb="17" eb="19">
      <t>カイケイ</t>
    </rPh>
    <phoneticPr fontId="2"/>
  </si>
  <si>
    <t>長生郡市広域市町村圏組合（特別会計）</t>
    <rPh sb="0" eb="12">
      <t>チョウセイグンシコウイキシチョウソンケンクミアイ</t>
    </rPh>
    <rPh sb="13" eb="17">
      <t>トクベツカイケイ</t>
    </rPh>
    <phoneticPr fontId="2"/>
  </si>
  <si>
    <t>一宮聖苑組合</t>
    <rPh sb="0" eb="4">
      <t>イチノミヤセイエン</t>
    </rPh>
    <rPh sb="4" eb="6">
      <t>クミアイ</t>
    </rPh>
    <phoneticPr fontId="2"/>
  </si>
  <si>
    <t>九十九里地域水道企業団</t>
    <rPh sb="0" eb="6">
      <t>クジュウクリチイキ</t>
    </rPh>
    <rPh sb="6" eb="8">
      <t>スイドウ</t>
    </rPh>
    <rPh sb="8" eb="11">
      <t>キギョウダン</t>
    </rPh>
    <phoneticPr fontId="2"/>
  </si>
  <si>
    <t>公共施設整備基金</t>
    <rPh sb="0" eb="4">
      <t>コウキョウシセツ</t>
    </rPh>
    <rPh sb="4" eb="8">
      <t>セイビキキン</t>
    </rPh>
    <phoneticPr fontId="5"/>
  </si>
  <si>
    <t>ふるさとしらこ応援基金</t>
    <rPh sb="7" eb="9">
      <t>オウエン</t>
    </rPh>
    <rPh sb="9" eb="11">
      <t>キキン</t>
    </rPh>
    <phoneticPr fontId="2"/>
  </si>
  <si>
    <t>地域福祉基金</t>
    <rPh sb="0" eb="6">
      <t>チイキフクシキキン</t>
    </rPh>
    <phoneticPr fontId="2"/>
  </si>
  <si>
    <t>防災基金</t>
    <rPh sb="0" eb="4">
      <t>ボウサイキキン</t>
    </rPh>
    <phoneticPr fontId="2"/>
  </si>
  <si>
    <t>地域振興基金</t>
    <rPh sb="0" eb="6">
      <t>チイキシンコウキキン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</si>
</sst>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E08C-44B5-AC0F-D3154DCBF3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29888</c:v>
                </c:pt>
                <c:pt idx="1">
                  <c:v>51302</c:v>
                </c:pt>
                <c:pt idx="2">
                  <c:v>35618</c:v>
                </c:pt>
                <c:pt idx="3">
                  <c:v>20425</c:v>
                </c:pt>
                <c:pt idx="4">
                  <c:v>32392</c:v>
                </c:pt>
              </c:numCache>
            </c:numRef>
          </c:val>
          <c:smooth val="0"/>
          <c:extLst>
            <c:ext xmlns:c16="http://schemas.microsoft.com/office/drawing/2014/chart" uri="{C3380CC4-5D6E-409C-BE32-E72D297353CC}">
              <c16:uniqueId val="{00000001-E08C-44B5-AC0F-D3154DCBF35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5.72</c:v>
                </c:pt>
                <c:pt idx="1">
                  <c:v>5.51</c:v>
                </c:pt>
                <c:pt idx="2">
                  <c:v>7.64</c:v>
                </c:pt>
                <c:pt idx="3">
                  <c:v>5.68</c:v>
                </c:pt>
                <c:pt idx="4">
                  <c:v>6.58</c:v>
                </c:pt>
              </c:numCache>
            </c:numRef>
          </c:val>
          <c:extLst>
            <c:ext xmlns:c16="http://schemas.microsoft.com/office/drawing/2014/chart" uri="{C3380CC4-5D6E-409C-BE32-E72D297353CC}">
              <c16:uniqueId val="{00000000-ABEA-4CD6-A5E7-15216F4637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29.83</c:v>
                </c:pt>
                <c:pt idx="1">
                  <c:v>30.23</c:v>
                </c:pt>
                <c:pt idx="2">
                  <c:v>35.479999999999997</c:v>
                </c:pt>
                <c:pt idx="3">
                  <c:v>39.729999999999997</c:v>
                </c:pt>
                <c:pt idx="4">
                  <c:v>42.41</c:v>
                </c:pt>
              </c:numCache>
            </c:numRef>
          </c:val>
          <c:extLst>
            <c:ext xmlns:c16="http://schemas.microsoft.com/office/drawing/2014/chart" uri="{C3380CC4-5D6E-409C-BE32-E72D297353CC}">
              <c16:uniqueId val="{00000001-ABEA-4CD6-A5E7-15216F46372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-7.32</c:v>
                </c:pt>
                <c:pt idx="1">
                  <c:v>2.7</c:v>
                </c:pt>
                <c:pt idx="2">
                  <c:v>9.75</c:v>
                </c:pt>
                <c:pt idx="3">
                  <c:v>1.17</c:v>
                </c:pt>
                <c:pt idx="4">
                  <c:v>4.3499999999999996</c:v>
                </c:pt>
              </c:numCache>
            </c:numRef>
          </c:val>
          <c:smooth val="0"/>
          <c:extLst>
            <c:ext xmlns:c16="http://schemas.microsoft.com/office/drawing/2014/chart" uri="{C3380CC4-5D6E-409C-BE32-E72D297353CC}">
              <c16:uniqueId val="{00000002-ABEA-4CD6-A5E7-15216F46372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B0E4-448C-B274-CEE1E8FEC3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E4-448C-B274-CEE1E8FEC31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0E4-448C-B274-CEE1E8FEC31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0E4-448C-B274-CEE1E8FEC31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0E4-448C-B274-CEE1E8FEC31D}"/>
            </c:ext>
          </c:extLst>
        </c:ser>
        <c:ser>
          <c:idx val="5"/>
          <c:order val="5"/>
          <c:tx>
            <c:strRef>
              <c:f>データシート!$A$32</c:f>
              <c:strCache>
                <c:ptCount val="1"/>
                <c:pt idx="0">
                  <c:v>白子町後期高齢者事業特別会計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c:v>
                </c:pt>
                <c:pt idx="8">
                  <c:v>#N/A</c:v>
                </c:pt>
                <c:pt idx="9">
                  <c:v>0.02</c:v>
                </c:pt>
              </c:numCache>
            </c:numRef>
          </c:val>
          <c:extLst>
            <c:ext xmlns:c16="http://schemas.microsoft.com/office/drawing/2014/chart" uri="{C3380CC4-5D6E-409C-BE32-E72D297353CC}">
              <c16:uniqueId val="{00000005-B0E4-448C-B274-CEE1E8FEC31D}"/>
            </c:ext>
          </c:extLst>
        </c:ser>
        <c:ser>
          <c:idx val="6"/>
          <c:order val="6"/>
          <c:tx>
            <c:strRef>
              <c:f>データシート!$A$33</c:f>
              <c:strCache>
                <c:ptCount val="1"/>
                <c:pt idx="0">
                  <c:v>白子町介護保険事業特別会計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3.3</c:v>
                </c:pt>
                <c:pt idx="2">
                  <c:v>#N/A</c:v>
                </c:pt>
                <c:pt idx="3">
                  <c:v>3.47</c:v>
                </c:pt>
                <c:pt idx="4">
                  <c:v>#N/A</c:v>
                </c:pt>
                <c:pt idx="5">
                  <c:v>3.95</c:v>
                </c:pt>
                <c:pt idx="6">
                  <c:v>#N/A</c:v>
                </c:pt>
                <c:pt idx="7">
                  <c:v>3.22</c:v>
                </c:pt>
                <c:pt idx="8">
                  <c:v>#N/A</c:v>
                </c:pt>
                <c:pt idx="9">
                  <c:v>2.2599999999999998</c:v>
                </c:pt>
              </c:numCache>
            </c:numRef>
          </c:val>
          <c:extLst>
            <c:ext xmlns:c16="http://schemas.microsoft.com/office/drawing/2014/chart" uri="{C3380CC4-5D6E-409C-BE32-E72D297353CC}">
              <c16:uniqueId val="{00000006-B0E4-448C-B274-CEE1E8FEC31D}"/>
            </c:ext>
          </c:extLst>
        </c:ser>
        <c:ser>
          <c:idx val="7"/>
          <c:order val="7"/>
          <c:tx>
            <c:strRef>
              <c:f>データシート!$A$34</c:f>
              <c:strCache>
                <c:ptCount val="1"/>
                <c:pt idx="0">
                  <c:v>白子町ガス事業特別会計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6.74</c:v>
                </c:pt>
                <c:pt idx="2">
                  <c:v>#N/A</c:v>
                </c:pt>
                <c:pt idx="3">
                  <c:v>5.36</c:v>
                </c:pt>
                <c:pt idx="4">
                  <c:v>#N/A</c:v>
                </c:pt>
                <c:pt idx="5">
                  <c:v>3.79</c:v>
                </c:pt>
                <c:pt idx="6">
                  <c:v>#N/A</c:v>
                </c:pt>
                <c:pt idx="7">
                  <c:v>3.96</c:v>
                </c:pt>
                <c:pt idx="8">
                  <c:v>#N/A</c:v>
                </c:pt>
                <c:pt idx="9">
                  <c:v>3.41</c:v>
                </c:pt>
              </c:numCache>
            </c:numRef>
          </c:val>
          <c:extLst>
            <c:ext xmlns:c16="http://schemas.microsoft.com/office/drawing/2014/chart" uri="{C3380CC4-5D6E-409C-BE32-E72D297353CC}">
              <c16:uniqueId val="{00000007-B0E4-448C-B274-CEE1E8FEC31D}"/>
            </c:ext>
          </c:extLst>
        </c:ser>
        <c:ser>
          <c:idx val="8"/>
          <c:order val="8"/>
          <c:tx>
            <c:strRef>
              <c:f>データシート!$A$35</c:f>
              <c:strCache>
                <c:ptCount val="1"/>
                <c:pt idx="0">
                  <c:v>白子町国民健康保険事業特別会計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3.2</c:v>
                </c:pt>
                <c:pt idx="2">
                  <c:v>#N/A</c:v>
                </c:pt>
                <c:pt idx="3">
                  <c:v>3.67</c:v>
                </c:pt>
                <c:pt idx="4">
                  <c:v>#N/A</c:v>
                </c:pt>
                <c:pt idx="5">
                  <c:v>3.02</c:v>
                </c:pt>
                <c:pt idx="6">
                  <c:v>#N/A</c:v>
                </c:pt>
                <c:pt idx="7">
                  <c:v>3.76</c:v>
                </c:pt>
                <c:pt idx="8">
                  <c:v>#N/A</c:v>
                </c:pt>
                <c:pt idx="9">
                  <c:v>3.53</c:v>
                </c:pt>
              </c:numCache>
            </c:numRef>
          </c:val>
          <c:extLst>
            <c:ext xmlns:c16="http://schemas.microsoft.com/office/drawing/2014/chart" uri="{C3380CC4-5D6E-409C-BE32-E72D297353CC}">
              <c16:uniqueId val="{00000008-B0E4-448C-B274-CEE1E8FEC31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5.71</c:v>
                </c:pt>
                <c:pt idx="2">
                  <c:v>#N/A</c:v>
                </c:pt>
                <c:pt idx="3">
                  <c:v>5.51</c:v>
                </c:pt>
                <c:pt idx="4">
                  <c:v>#N/A</c:v>
                </c:pt>
                <c:pt idx="5">
                  <c:v>7.64</c:v>
                </c:pt>
                <c:pt idx="6">
                  <c:v>#N/A</c:v>
                </c:pt>
                <c:pt idx="7">
                  <c:v>5.68</c:v>
                </c:pt>
                <c:pt idx="8">
                  <c:v>#N/A</c:v>
                </c:pt>
                <c:pt idx="9">
                  <c:v>6.58</c:v>
                </c:pt>
              </c:numCache>
            </c:numRef>
          </c:val>
          <c:extLst>
            <c:ext xmlns:c16="http://schemas.microsoft.com/office/drawing/2014/chart" uri="{C3380CC4-5D6E-409C-BE32-E72D297353CC}">
              <c16:uniqueId val="{00000009-B0E4-448C-B274-CEE1E8FEC31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283</c:v>
                </c:pt>
                <c:pt idx="5">
                  <c:v>282</c:v>
                </c:pt>
                <c:pt idx="8">
                  <c:v>293</c:v>
                </c:pt>
                <c:pt idx="11">
                  <c:v>287</c:v>
                </c:pt>
                <c:pt idx="14">
                  <c:v>287</c:v>
                </c:pt>
              </c:numCache>
            </c:numRef>
          </c:val>
          <c:extLst>
            <c:ext xmlns:c16="http://schemas.microsoft.com/office/drawing/2014/chart" uri="{C3380CC4-5D6E-409C-BE32-E72D297353CC}">
              <c16:uniqueId val="{00000000-B62C-4205-B596-E8F35B6656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2C-4205-B596-E8F35B6656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62C-4205-B596-E8F35B6656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47</c:v>
                </c:pt>
                <c:pt idx="3">
                  <c:v>39</c:v>
                </c:pt>
                <c:pt idx="6">
                  <c:v>52</c:v>
                </c:pt>
                <c:pt idx="9">
                  <c:v>53</c:v>
                </c:pt>
                <c:pt idx="12">
                  <c:v>96</c:v>
                </c:pt>
              </c:numCache>
            </c:numRef>
          </c:val>
          <c:extLst>
            <c:ext xmlns:c16="http://schemas.microsoft.com/office/drawing/2014/chart" uri="{C3380CC4-5D6E-409C-BE32-E72D297353CC}">
              <c16:uniqueId val="{00000003-B62C-4205-B596-E8F35B6656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2C-4205-B596-E8F35B6656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2C-4205-B596-E8F35B6656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2C-4205-B596-E8F35B6656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368</c:v>
                </c:pt>
                <c:pt idx="3">
                  <c:v>370</c:v>
                </c:pt>
                <c:pt idx="6">
                  <c:v>382</c:v>
                </c:pt>
                <c:pt idx="9">
                  <c:v>385</c:v>
                </c:pt>
                <c:pt idx="12">
                  <c:v>390</c:v>
                </c:pt>
              </c:numCache>
            </c:numRef>
          </c:val>
          <c:extLst>
            <c:ext xmlns:c16="http://schemas.microsoft.com/office/drawing/2014/chart" uri="{C3380CC4-5D6E-409C-BE32-E72D297353CC}">
              <c16:uniqueId val="{00000007-B62C-4205-B596-E8F35B6656D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132</c:v>
                </c:pt>
                <c:pt idx="2">
                  <c:v>#N/A</c:v>
                </c:pt>
                <c:pt idx="3">
                  <c:v>#N/A</c:v>
                </c:pt>
                <c:pt idx="4">
                  <c:v>127</c:v>
                </c:pt>
                <c:pt idx="5">
                  <c:v>#N/A</c:v>
                </c:pt>
                <c:pt idx="6">
                  <c:v>#N/A</c:v>
                </c:pt>
                <c:pt idx="7">
                  <c:v>141</c:v>
                </c:pt>
                <c:pt idx="8">
                  <c:v>#N/A</c:v>
                </c:pt>
                <c:pt idx="9">
                  <c:v>#N/A</c:v>
                </c:pt>
                <c:pt idx="10">
                  <c:v>151</c:v>
                </c:pt>
                <c:pt idx="11">
                  <c:v>#N/A</c:v>
                </c:pt>
                <c:pt idx="12">
                  <c:v>#N/A</c:v>
                </c:pt>
                <c:pt idx="13">
                  <c:v>199</c:v>
                </c:pt>
                <c:pt idx="14">
                  <c:v>#N/A</c:v>
                </c:pt>
              </c:numCache>
            </c:numRef>
          </c:val>
          <c:smooth val="0"/>
          <c:extLst>
            <c:ext xmlns:c16="http://schemas.microsoft.com/office/drawing/2014/chart" uri="{C3380CC4-5D6E-409C-BE32-E72D297353CC}">
              <c16:uniqueId val="{00000008-B62C-4205-B596-E8F35B6656D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3491</c:v>
                </c:pt>
                <c:pt idx="5">
                  <c:v>3583</c:v>
                </c:pt>
                <c:pt idx="8">
                  <c:v>3491</c:v>
                </c:pt>
                <c:pt idx="11">
                  <c:v>3340</c:v>
                </c:pt>
                <c:pt idx="14">
                  <c:v>3118</c:v>
                </c:pt>
              </c:numCache>
            </c:numRef>
          </c:val>
          <c:extLst>
            <c:ext xmlns:c16="http://schemas.microsoft.com/office/drawing/2014/chart" uri="{C3380CC4-5D6E-409C-BE32-E72D297353CC}">
              <c16:uniqueId val="{00000000-D0F3-4918-91EB-A6B92DF1665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0F3-4918-91EB-A6B92DF1665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1927</c:v>
                </c:pt>
                <c:pt idx="5">
                  <c:v>2074</c:v>
                </c:pt>
                <c:pt idx="8">
                  <c:v>2578</c:v>
                </c:pt>
                <c:pt idx="11">
                  <c:v>2825</c:v>
                </c:pt>
                <c:pt idx="14">
                  <c:v>3028</c:v>
                </c:pt>
              </c:numCache>
            </c:numRef>
          </c:val>
          <c:extLst>
            <c:ext xmlns:c16="http://schemas.microsoft.com/office/drawing/2014/chart" uri="{C3380CC4-5D6E-409C-BE32-E72D297353CC}">
              <c16:uniqueId val="{00000002-D0F3-4918-91EB-A6B92DF1665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F3-4918-91EB-A6B92DF1665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F3-4918-91EB-A6B92DF1665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F3-4918-91EB-A6B92DF1665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1286</c:v>
                </c:pt>
                <c:pt idx="3">
                  <c:v>1269</c:v>
                </c:pt>
                <c:pt idx="6">
                  <c:v>1226</c:v>
                </c:pt>
                <c:pt idx="9">
                  <c:v>1224</c:v>
                </c:pt>
                <c:pt idx="12">
                  <c:v>1172</c:v>
                </c:pt>
              </c:numCache>
            </c:numRef>
          </c:val>
          <c:extLst>
            <c:ext xmlns:c16="http://schemas.microsoft.com/office/drawing/2014/chart" uri="{C3380CC4-5D6E-409C-BE32-E72D297353CC}">
              <c16:uniqueId val="{00000006-D0F3-4918-91EB-A6B92DF1665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337</c:v>
                </c:pt>
                <c:pt idx="3">
                  <c:v>343</c:v>
                </c:pt>
                <c:pt idx="6">
                  <c:v>334</c:v>
                </c:pt>
                <c:pt idx="9">
                  <c:v>362</c:v>
                </c:pt>
                <c:pt idx="12">
                  <c:v>707</c:v>
                </c:pt>
              </c:numCache>
            </c:numRef>
          </c:val>
          <c:extLst>
            <c:ext xmlns:c16="http://schemas.microsoft.com/office/drawing/2014/chart" uri="{C3380CC4-5D6E-409C-BE32-E72D297353CC}">
              <c16:uniqueId val="{00000007-D0F3-4918-91EB-A6B92DF1665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D0F3-4918-91EB-A6B92DF1665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96</c:v>
                </c:pt>
                <c:pt idx="3">
                  <c:v>81</c:v>
                </c:pt>
                <c:pt idx="6">
                  <c:v>65</c:v>
                </c:pt>
                <c:pt idx="9">
                  <c:v>77</c:v>
                </c:pt>
                <c:pt idx="12">
                  <c:v>85</c:v>
                </c:pt>
              </c:numCache>
            </c:numRef>
          </c:val>
          <c:extLst>
            <c:ext xmlns:c16="http://schemas.microsoft.com/office/drawing/2014/chart" uri="{C3380CC4-5D6E-409C-BE32-E72D297353CC}">
              <c16:uniqueId val="{00000009-D0F3-4918-91EB-A6B92DF1665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4408</c:v>
                </c:pt>
                <c:pt idx="3">
                  <c:v>4450</c:v>
                </c:pt>
                <c:pt idx="6">
                  <c:v>4390</c:v>
                </c:pt>
                <c:pt idx="9">
                  <c:v>4176</c:v>
                </c:pt>
                <c:pt idx="12">
                  <c:v>3915</c:v>
                </c:pt>
              </c:numCache>
            </c:numRef>
          </c:val>
          <c:extLst>
            <c:ext xmlns:c16="http://schemas.microsoft.com/office/drawing/2014/chart" uri="{C3380CC4-5D6E-409C-BE32-E72D297353CC}">
              <c16:uniqueId val="{0000000A-D0F3-4918-91EB-A6B92DF1665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709</c:v>
                </c:pt>
                <c:pt idx="2">
                  <c:v>#N/A</c:v>
                </c:pt>
                <c:pt idx="3">
                  <c:v>#N/A</c:v>
                </c:pt>
                <c:pt idx="4">
                  <c:v>486</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0F3-4918-91EB-A6B92DF1665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1230</c:v>
                </c:pt>
                <c:pt idx="1">
                  <c:v>1342</c:v>
                </c:pt>
                <c:pt idx="2">
                  <c:v>1457</c:v>
                </c:pt>
              </c:numCache>
            </c:numRef>
          </c:val>
          <c:extLst>
            <c:ext xmlns:c16="http://schemas.microsoft.com/office/drawing/2014/chart" uri="{C3380CC4-5D6E-409C-BE32-E72D297353CC}">
              <c16:uniqueId val="{00000000-534E-46A1-8BC7-FE2BAD4FAD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179</c:v>
                </c:pt>
                <c:pt idx="1">
                  <c:v>199</c:v>
                </c:pt>
                <c:pt idx="2">
                  <c:v>215</c:v>
                </c:pt>
              </c:numCache>
            </c:numRef>
          </c:val>
          <c:extLst>
            <c:ext xmlns:c16="http://schemas.microsoft.com/office/drawing/2014/chart" uri="{C3380CC4-5D6E-409C-BE32-E72D297353CC}">
              <c16:uniqueId val="{00000001-534E-46A1-8BC7-FE2BAD4FAD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766</c:v>
                </c:pt>
                <c:pt idx="1">
                  <c:v>842</c:v>
                </c:pt>
                <c:pt idx="2">
                  <c:v>887</c:v>
                </c:pt>
              </c:numCache>
            </c:numRef>
          </c:val>
          <c:extLst>
            <c:ext xmlns:c16="http://schemas.microsoft.com/office/drawing/2014/chart" uri="{C3380CC4-5D6E-409C-BE32-E72D297353CC}">
              <c16:uniqueId val="{00000002-534E-46A1-8BC7-FE2BAD4FAD3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10,565
10,378
27.50
5,501,346
5,236,768
226,090
3,435,302
3,914,649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財政力指数は前年と比較し</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類似団体平均とほぼ同じ数値となっている。今後も町の課題である人口減少や高齢化が予想されることから、歳出の見直しを継続的に実施するとともに、税収基盤の強化を図り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140305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297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117324</xdr:rowOff>
    </xdr:from>
    <xdr:to>
      <xdr:col>19</xdr:col>
      <xdr:colOff>133350</xdr:colOff>
      <xdr:row>42</xdr:row>
      <xdr:rowOff>128815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182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117324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952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94343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106032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18342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66524</xdr:rowOff>
    </xdr:from>
    <xdr:to>
      <xdr:col>15</xdr:col>
      <xdr:colOff>133350</xdr:colOff>
      <xdr:row>42</xdr:row>
      <xdr:rowOff>168124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ポイント増加したが、類似団体平均・全国平均よりも低い数値となっている。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今後は、臨時財政対策債がなくなる等経常一般財源の伸び悩みが予測されることから、税収の徴収率の向上を図るとともに、事務・事業の見直し、業務の効率化等経常的経費の削減に努める。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61468</xdr:rowOff>
    </xdr:from>
    <xdr:to>
      <xdr:col>23</xdr:col>
      <xdr:colOff>133350</xdr:colOff>
      <xdr:row>61</xdr:row>
      <xdr:rowOff>114554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1991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167894</xdr:rowOff>
    </xdr:from>
    <xdr:to>
      <xdr:col>19</xdr:col>
      <xdr:colOff>133350</xdr:colOff>
      <xdr:row>61</xdr:row>
      <xdr:rowOff>61468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283444"/>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167894</xdr:rowOff>
    </xdr:from>
    <xdr:to>
      <xdr:col>15</xdr:col>
      <xdr:colOff>82550</xdr:colOff>
      <xdr:row>62</xdr:row>
      <xdr:rowOff>131318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283444"/>
          <a:ext cx="889000" cy="47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131318</xdr:rowOff>
    </xdr:from>
    <xdr:to>
      <xdr:col>11</xdr:col>
      <xdr:colOff>31750</xdr:colOff>
      <xdr:row>64</xdr:row>
      <xdr:rowOff>39370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61218"/>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63754</xdr:rowOff>
    </xdr:from>
    <xdr:to>
      <xdr:col>23</xdr:col>
      <xdr:colOff>184150</xdr:colOff>
      <xdr:row>61</xdr:row>
      <xdr:rowOff>165354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80281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10668</xdr:rowOff>
    </xdr:from>
    <xdr:to>
      <xdr:col>19</xdr:col>
      <xdr:colOff>184150</xdr:colOff>
      <xdr:row>61</xdr:row>
      <xdr:rowOff>112268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122445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117094</xdr:rowOff>
    </xdr:from>
    <xdr:to>
      <xdr:col>15</xdr:col>
      <xdr:colOff>133350</xdr:colOff>
      <xdr:row>60</xdr:row>
      <xdr:rowOff>47244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57421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80518</xdr:rowOff>
    </xdr:from>
    <xdr:to>
      <xdr:col>11</xdr:col>
      <xdr:colOff>82550</xdr:colOff>
      <xdr:row>63</xdr:row>
      <xdr:rowOff>10668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20845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他団体との比較では、類似団体平均は下回っているものの、全国平均・県平均よりも高い。この要因として、ゴミ処理業務や消防業務を一部事務組合で行っていることが挙げられる。一部事務組合の人件費・物件費等に充てる負担金を合計した場合、人口１人当たりの金額は大幅に増加することになる。今後もこれらを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143966</xdr:rowOff>
    </xdr:from>
    <xdr:to>
      <xdr:col>23</xdr:col>
      <xdr:colOff>133350</xdr:colOff>
      <xdr:row>81</xdr:row>
      <xdr:rowOff>147258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031416"/>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124141</xdr:rowOff>
    </xdr:from>
    <xdr:to>
      <xdr:col>19</xdr:col>
      <xdr:colOff>133350</xdr:colOff>
      <xdr:row>81</xdr:row>
      <xdr:rowOff>147258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11591"/>
          <a:ext cx="889000" cy="2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107533</xdr:rowOff>
    </xdr:from>
    <xdr:to>
      <xdr:col>15</xdr:col>
      <xdr:colOff>82550</xdr:colOff>
      <xdr:row>81</xdr:row>
      <xdr:rowOff>124141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94983"/>
          <a:ext cx="889000" cy="1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89846</xdr:rowOff>
    </xdr:from>
    <xdr:to>
      <xdr:col>11</xdr:col>
      <xdr:colOff>31750</xdr:colOff>
      <xdr:row>81</xdr:row>
      <xdr:rowOff>107533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77296"/>
          <a:ext cx="889000" cy="1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93166</xdr:rowOff>
    </xdr:from>
    <xdr:to>
      <xdr:col>23</xdr:col>
      <xdr:colOff>184150</xdr:colOff>
      <xdr:row>82</xdr:row>
      <xdr:rowOff>23316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8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109693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2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96458</xdr:rowOff>
    </xdr:from>
    <xdr:to>
      <xdr:col>19</xdr:col>
      <xdr:colOff>184150</xdr:colOff>
      <xdr:row>82</xdr:row>
      <xdr:rowOff>26608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36785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52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73341</xdr:rowOff>
    </xdr:from>
    <xdr:to>
      <xdr:col>15</xdr:col>
      <xdr:colOff>133350</xdr:colOff>
      <xdr:row>82</xdr:row>
      <xdr:rowOff>3491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6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13668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29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56733</xdr:rowOff>
    </xdr:from>
    <xdr:to>
      <xdr:col>11</xdr:col>
      <xdr:colOff>82550</xdr:colOff>
      <xdr:row>81</xdr:row>
      <xdr:rowOff>158333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168510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1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39046</xdr:rowOff>
    </xdr:from>
    <xdr:to>
      <xdr:col>7</xdr:col>
      <xdr:colOff>31750</xdr:colOff>
      <xdr:row>81</xdr:row>
      <xdr:rowOff>140646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2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150823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9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ポイントの減少となったが、依然として類似団体を上回っている。旧来からの給与体系と、経験年数階層内による職員分布の変動が多かったことが要因となっている。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今後は、人事評価制度の活用により年功的な給与上昇の抑制と職務・職責に応じた構造への転換に努め、類似団体平均の水準まで近づける。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89</xdr:row>
      <xdr:rowOff>2822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208250"/>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89</xdr:row>
      <xdr:rowOff>2822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16803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104422</xdr:rowOff>
    </xdr:from>
    <xdr:to>
      <xdr:col>72</xdr:col>
      <xdr:colOff>203200</xdr:colOff>
      <xdr:row>88</xdr:row>
      <xdr:rowOff>80434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02057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104422</xdr:rowOff>
    </xdr:from>
    <xdr:to>
      <xdr:col>68</xdr:col>
      <xdr:colOff>152400</xdr:colOff>
      <xdr:row>87</xdr:row>
      <xdr:rowOff>158045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0205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123472</xdr:rowOff>
    </xdr:from>
    <xdr:to>
      <xdr:col>77</xdr:col>
      <xdr:colOff>95250</xdr:colOff>
      <xdr:row>89</xdr:row>
      <xdr:rowOff>53622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38399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29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107245</xdr:rowOff>
    </xdr:from>
    <xdr:to>
      <xdr:col>64</xdr:col>
      <xdr:colOff>152400</xdr:colOff>
      <xdr:row>88</xdr:row>
      <xdr:rowOff>37395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22172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行財政改革プランに基づいた職員数削減の取り組みにより、職員数自体は微減しているが人口減少による影響もあり、類似団体平均を上回っている。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今後も人口減少は続くと思われ、組織・事務事業の見直しを検討しつつ引き続き計画的な職員採用により職員数の削減を図る。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160884</xdr:rowOff>
    </xdr:from>
    <xdr:to>
      <xdr:col>81</xdr:col>
      <xdr:colOff>44450</xdr:colOff>
      <xdr:row>61</xdr:row>
      <xdr:rowOff>161849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619334"/>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159918</xdr:rowOff>
    </xdr:from>
    <xdr:to>
      <xdr:col>77</xdr:col>
      <xdr:colOff>44450</xdr:colOff>
      <xdr:row>61</xdr:row>
      <xdr:rowOff>161849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18368"/>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150266</xdr:rowOff>
    </xdr:from>
    <xdr:to>
      <xdr:col>72</xdr:col>
      <xdr:colOff>203200</xdr:colOff>
      <xdr:row>61</xdr:row>
      <xdr:rowOff>159918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087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150266</xdr:rowOff>
    </xdr:from>
    <xdr:to>
      <xdr:col>68</xdr:col>
      <xdr:colOff>152400</xdr:colOff>
      <xdr:row>61</xdr:row>
      <xdr:rowOff>165227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608716"/>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13250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110084</xdr:rowOff>
    </xdr:from>
    <xdr:to>
      <xdr:col>81</xdr:col>
      <xdr:colOff>95250</xdr:colOff>
      <xdr:row>62</xdr:row>
      <xdr:rowOff>40234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6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82161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4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111049</xdr:rowOff>
    </xdr:from>
    <xdr:to>
      <xdr:col>77</xdr:col>
      <xdr:colOff>95250</xdr:colOff>
      <xdr:row>62</xdr:row>
      <xdr:rowOff>41199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25976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5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109118</xdr:rowOff>
    </xdr:from>
    <xdr:to>
      <xdr:col>73</xdr:col>
      <xdr:colOff>44450</xdr:colOff>
      <xdr:row>62</xdr:row>
      <xdr:rowOff>39268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6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24045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5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99466</xdr:rowOff>
    </xdr:from>
    <xdr:to>
      <xdr:col>68</xdr:col>
      <xdr:colOff>203200</xdr:colOff>
      <xdr:row>62</xdr:row>
      <xdr:rowOff>29616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5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14393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4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114427</xdr:rowOff>
    </xdr:from>
    <xdr:to>
      <xdr:col>64</xdr:col>
      <xdr:colOff>152400</xdr:colOff>
      <xdr:row>62</xdr:row>
      <xdr:rowOff>44577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29354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5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一部事務組合に対する負担金の増加により前年度と比べ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ポイント増加している。類似団体平均を下回ってはいるが、今後も公債費の負担は増加傾向になることが見込まれるため新規事業については優先性・緊急性を勘案し水準を抑える。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76454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69544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8890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695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161036</xdr:rowOff>
    </xdr:from>
    <xdr:to>
      <xdr:col>72</xdr:col>
      <xdr:colOff>203200</xdr:colOff>
      <xdr:row>39</xdr:row>
      <xdr:rowOff>8890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6761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103124</xdr:rowOff>
    </xdr:from>
    <xdr:to>
      <xdr:col>68</xdr:col>
      <xdr:colOff>152400</xdr:colOff>
      <xdr:row>38</xdr:row>
      <xdr:rowOff>161036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6182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25654</xdr:rowOff>
    </xdr:from>
    <xdr:to>
      <xdr:col>81</xdr:col>
      <xdr:colOff>95250</xdr:colOff>
      <xdr:row>39</xdr:row>
      <xdr:rowOff>127254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42181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5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110236</xdr:rowOff>
    </xdr:from>
    <xdr:to>
      <xdr:col>68</xdr:col>
      <xdr:colOff>203200</xdr:colOff>
      <xdr:row>39</xdr:row>
      <xdr:rowOff>40386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50563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52324</xdr:rowOff>
    </xdr:from>
    <xdr:to>
      <xdr:col>64</xdr:col>
      <xdr:colOff>152400</xdr:colOff>
      <xdr:row>38</xdr:row>
      <xdr:rowOff>153924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164101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同様となっている。今後も、地方債の発行は、交付税算入率の高い起債に係る事業を優先的に実施していくなど、後世代への負担を軽減しつつ、公債費充当可能基金の着実な積立ができるよう、計画的な財産運営、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101358</xdr:rowOff>
    </xdr:from>
    <xdr:to>
      <xdr:col>68</xdr:col>
      <xdr:colOff>152400</xdr:colOff>
      <xdr:row>15</xdr:row>
      <xdr:rowOff>40217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2501658"/>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50558</xdr:rowOff>
    </xdr:from>
    <xdr:to>
      <xdr:col>68</xdr:col>
      <xdr:colOff>203200</xdr:colOff>
      <xdr:row>14</xdr:row>
      <xdr:rowOff>152158</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245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136935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53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160867</xdr:rowOff>
    </xdr:from>
    <xdr:to>
      <xdr:col>64</xdr:col>
      <xdr:colOff>152400</xdr:colOff>
      <xdr:row>15</xdr:row>
      <xdr:rowOff>91017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75794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64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10,565
10,378
27.50
5,501,346
5,236,768
226,090
3,435,302
3,914,649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職員数の減少等から前年度から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ポイントの減少となったが、人口規模に対して保育所等の公立の施設が多いことから、類似団体平均（</a:t>
          </a:r>
          <a:r>
            <a:rPr kumimoji="1" lang="en-US" altLang="ja-JP" sz="1300">
              <a:latin typeface="ＭＳ Ｐゴシック" panose="020B0600070205080204" pitchFamily="50" charset="-128"/>
              <a:ea typeface="ＭＳ Ｐゴシック" panose="020B0600070205080204" pitchFamily="50" charset="-128"/>
            </a:rPr>
            <a:t>24.7%</a:t>
          </a:r>
          <a:r>
            <a:rPr kumimoji="1" lang="ja-JP" altLang="en-US" sz="1300">
              <a:latin typeface="ＭＳ Ｐゴシック" panose="020B0600070205080204" pitchFamily="50" charset="-128"/>
              <a:ea typeface="ＭＳ Ｐゴシック" panose="020B0600070205080204" pitchFamily="50" charset="-128"/>
            </a:rPr>
            <a:t>）を上回っている。保育所の統合など事務・事業の見直しを今後検討しており、組織・事務事業の見直しや新規採用の抑制による職員数の削減等の行財政計画の取組を通じて人件費の削減に努める。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120142</xdr:rowOff>
    </xdr:from>
    <xdr:to>
      <xdr:col>24</xdr:col>
      <xdr:colOff>25400</xdr:colOff>
      <xdr:row>35</xdr:row>
      <xdr:rowOff>133858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208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83566</xdr:rowOff>
    </xdr:from>
    <xdr:to>
      <xdr:col>19</xdr:col>
      <xdr:colOff>187325</xdr:colOff>
      <xdr:row>35</xdr:row>
      <xdr:rowOff>133858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843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83566</xdr:rowOff>
    </xdr:from>
    <xdr:to>
      <xdr:col>15</xdr:col>
      <xdr:colOff>98425</xdr:colOff>
      <xdr:row>36</xdr:row>
      <xdr:rowOff>140716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8431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37</xdr:row>
      <xdr:rowOff>37846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129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69342</xdr:rowOff>
    </xdr:from>
    <xdr:to>
      <xdr:col>24</xdr:col>
      <xdr:colOff>76200</xdr:colOff>
      <xdr:row>35</xdr:row>
      <xdr:rowOff>170942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41419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4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83058</xdr:rowOff>
    </xdr:from>
    <xdr:to>
      <xdr:col>20</xdr:col>
      <xdr:colOff>38100</xdr:colOff>
      <xdr:row>36</xdr:row>
      <xdr:rowOff>13208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169435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7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32766</xdr:rowOff>
    </xdr:from>
    <xdr:to>
      <xdr:col>15</xdr:col>
      <xdr:colOff>149225</xdr:colOff>
      <xdr:row>35</xdr:row>
      <xdr:rowOff>134366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119143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1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デジタル化による各種システム利用料等の増加により前年度より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ポイントの増加となったが、類似団体平均を</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今後も業務の効率化のため、デジタル化によるシステム利用料や保守業務委託料等の更なる増加が見込まれるため、長期継続契約や見積もり合わせによる契約等、より一層の経費削減に努める。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142240</xdr:rowOff>
    </xdr:from>
    <xdr:to>
      <xdr:col>82</xdr:col>
      <xdr:colOff>107950</xdr:colOff>
      <xdr:row>14</xdr:row>
      <xdr:rowOff>165100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42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142240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130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1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14</xdr:row>
      <xdr:rowOff>157480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4130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114300</xdr:rowOff>
    </xdr:from>
    <xdr:to>
      <xdr:col>82</xdr:col>
      <xdr:colOff>158750</xdr:colOff>
      <xdr:row>15</xdr:row>
      <xdr:rowOff>44450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22877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91440</xdr:rowOff>
    </xdr:from>
    <xdr:to>
      <xdr:col>78</xdr:col>
      <xdr:colOff>120650</xdr:colOff>
      <xdr:row>15</xdr:row>
      <xdr:rowOff>21590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31767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6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47007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ポイント減少し、引き続き類似団体平均を下回る水準となっている。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今後は社会福祉費や子育て支援政策のための児童福祉費が増加することが予想されるが、町単独の扶助費については必要性や効果等を精査し、水準の維持に努める。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5159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515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129722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515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129722</xdr:rowOff>
    </xdr:from>
    <xdr:to>
      <xdr:col>11</xdr:col>
      <xdr:colOff>9525</xdr:colOff>
      <xdr:row>55</xdr:row>
      <xdr:rowOff>151493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559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19249</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ポイントの増加とほぼ変動がないが、類似団体平均を上回っている。特別会計への繰出金が多くを占めているため、特別会計等の適正な運営を心掛け、繰出金の適切な支出に努める。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134620</xdr:rowOff>
    </xdr:from>
    <xdr:to>
      <xdr:col>82</xdr:col>
      <xdr:colOff>107950</xdr:colOff>
      <xdr:row>58</xdr:row>
      <xdr:rowOff>142240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078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66040</xdr:rowOff>
    </xdr:from>
    <xdr:to>
      <xdr:col>78</xdr:col>
      <xdr:colOff>69850</xdr:colOff>
      <xdr:row>58</xdr:row>
      <xdr:rowOff>134620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010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66040</xdr:rowOff>
    </xdr:from>
    <xdr:to>
      <xdr:col>73</xdr:col>
      <xdr:colOff>180975</xdr:colOff>
      <xdr:row>59</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010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62230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14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63517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83820</xdr:rowOff>
    </xdr:from>
    <xdr:to>
      <xdr:col>78</xdr:col>
      <xdr:colOff>120650</xdr:colOff>
      <xdr:row>59</xdr:row>
      <xdr:rowOff>13970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170197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1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xdr:rowOff>
    </xdr:from>
    <xdr:to>
      <xdr:col>74</xdr:col>
      <xdr:colOff>31750</xdr:colOff>
      <xdr:row>58</xdr:row>
      <xdr:rowOff>116840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127017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72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11430</xdr:rowOff>
    </xdr:from>
    <xdr:to>
      <xdr:col>65</xdr:col>
      <xdr:colOff>53975</xdr:colOff>
      <xdr:row>59</xdr:row>
      <xdr:rowOff>113030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97807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補助費等に係る経常収支比率は、一部事務組合への負担金の増加により前年度より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ポイントの増加となったが、類似団体平均は下回っている。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今後も各種団体への町単独補助金等の見直しを行い、補助費等の抑制に努めていく。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37</xdr:row>
      <xdr:rowOff>1270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900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71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37</xdr:row>
      <xdr:rowOff>10414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717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42418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3540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138447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前年度と変わらず、類似団体平均、全国平均、県平均いずれも下回っている。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しかし、今後については大規模事業が予想されており、起債借入額の増加が見込まれる。そのため事業の優先性・緊急性を勘案し引き続き水準を低く保つことに努める。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62992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93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62992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657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76708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657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99568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06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xdr:rowOff>
    </xdr:from>
    <xdr:to>
      <xdr:col>24</xdr:col>
      <xdr:colOff>76200</xdr:colOff>
      <xdr:row>76</xdr:row>
      <xdr:rowOff>113792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28719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xdr:rowOff>
    </xdr:from>
    <xdr:to>
      <xdr:col>20</xdr:col>
      <xdr:colOff>38100</xdr:colOff>
      <xdr:row>76</xdr:row>
      <xdr:rowOff>113792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123969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48768</xdr:rowOff>
    </xdr:from>
    <xdr:to>
      <xdr:col>6</xdr:col>
      <xdr:colOff>171450</xdr:colOff>
      <xdr:row>76</xdr:row>
      <xdr:rowOff>150368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160545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前年度に引き続き類似団体平均を下回っているが、人件費は会計年度任用職員の影響により多くなっている。人件費については、組織・事務事業の見直しや新規採用職員の抑制など削減に努める。会計年度</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2029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33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8889</xdr:rowOff>
    </xdr:from>
    <xdr:to>
      <xdr:col>78</xdr:col>
      <xdr:colOff>69850</xdr:colOff>
      <xdr:row>77</xdr:row>
      <xdr:rowOff>1270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039089"/>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8889</xdr:rowOff>
    </xdr:from>
    <xdr:to>
      <xdr:col>73</xdr:col>
      <xdr:colOff>180975</xdr:colOff>
      <xdr:row>78</xdr:row>
      <xdr:rowOff>8889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039089"/>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8889</xdr:rowOff>
    </xdr:from>
    <xdr:to>
      <xdr:col>69</xdr:col>
      <xdr:colOff>92075</xdr:colOff>
      <xdr:row>79</xdr:row>
      <xdr:rowOff>16511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381989"/>
          <a:ext cx="8890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163830</xdr:rowOff>
    </xdr:from>
    <xdr:to>
      <xdr:col>82</xdr:col>
      <xdr:colOff>158750</xdr:colOff>
      <xdr:row>77</xdr:row>
      <xdr:rowOff>93980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8907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129540</xdr:rowOff>
    </xdr:from>
    <xdr:to>
      <xdr:col>74</xdr:col>
      <xdr:colOff>31750</xdr:colOff>
      <xdr:row>76</xdr:row>
      <xdr:rowOff>59689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69867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129539</xdr:rowOff>
    </xdr:from>
    <xdr:to>
      <xdr:col>69</xdr:col>
      <xdr:colOff>142875</xdr:colOff>
      <xdr:row>78</xdr:row>
      <xdr:rowOff>59689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69866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137161</xdr:rowOff>
    </xdr:from>
    <xdr:to>
      <xdr:col>65</xdr:col>
      <xdr:colOff>53975</xdr:colOff>
      <xdr:row>79</xdr:row>
      <xdr:rowOff>67311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52088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128119</xdr:rowOff>
    </xdr:from>
    <xdr:to>
      <xdr:col>29</xdr:col>
      <xdr:colOff>127000</xdr:colOff>
      <xdr:row>16</xdr:row>
      <xdr:rowOff>160360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18944"/>
          <a:ext cx="647700" cy="32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160360</xdr:rowOff>
    </xdr:from>
    <xdr:to>
      <xdr:col>26</xdr:col>
      <xdr:colOff>50800</xdr:colOff>
      <xdr:row>16</xdr:row>
      <xdr:rowOff>165819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51185"/>
          <a:ext cx="698500" cy="5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165819</xdr:rowOff>
    </xdr:from>
    <xdr:to>
      <xdr:col>22</xdr:col>
      <xdr:colOff>114300</xdr:colOff>
      <xdr:row>16</xdr:row>
      <xdr:rowOff>168942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56644"/>
          <a:ext cx="698500" cy="3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168942</xdr:rowOff>
    </xdr:from>
    <xdr:to>
      <xdr:col>18</xdr:col>
      <xdr:colOff>177800</xdr:colOff>
      <xdr:row>17</xdr:row>
      <xdr:rowOff>8524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59767"/>
          <a:ext cx="698500" cy="11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50852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77319</xdr:rowOff>
    </xdr:from>
    <xdr:to>
      <xdr:col>29</xdr:col>
      <xdr:colOff>177800</xdr:colOff>
      <xdr:row>17</xdr:row>
      <xdr:rowOff>7469</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68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49396</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109560</xdr:rowOff>
    </xdr:from>
    <xdr:to>
      <xdr:col>26</xdr:col>
      <xdr:colOff>101600</xdr:colOff>
      <xdr:row>17</xdr:row>
      <xdr:rowOff>39710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00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24487</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98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115019</xdr:rowOff>
    </xdr:from>
    <xdr:to>
      <xdr:col>22</xdr:col>
      <xdr:colOff>165100</xdr:colOff>
      <xdr:row>17</xdr:row>
      <xdr:rowOff>45169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05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29946</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99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118142</xdr:rowOff>
    </xdr:from>
    <xdr:to>
      <xdr:col>19</xdr:col>
      <xdr:colOff>38100</xdr:colOff>
      <xdr:row>17</xdr:row>
      <xdr:rowOff>48292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08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33069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99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129174</xdr:rowOff>
    </xdr:from>
    <xdr:to>
      <xdr:col>15</xdr:col>
      <xdr:colOff>101600</xdr:colOff>
      <xdr:row>17</xdr:row>
      <xdr:rowOff>59324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19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44101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06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98037</xdr:rowOff>
    </xdr:from>
    <xdr:to>
      <xdr:col>29</xdr:col>
      <xdr:colOff>127000</xdr:colOff>
      <xdr:row>37</xdr:row>
      <xdr:rowOff>32725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7051287"/>
          <a:ext cx="647700" cy="106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32725</xdr:rowOff>
    </xdr:from>
    <xdr:to>
      <xdr:col>26</xdr:col>
      <xdr:colOff>50800</xdr:colOff>
      <xdr:row>37</xdr:row>
      <xdr:rowOff>58968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157425"/>
          <a:ext cx="698500" cy="26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58968</xdr:rowOff>
    </xdr:from>
    <xdr:to>
      <xdr:col>22</xdr:col>
      <xdr:colOff>114300</xdr:colOff>
      <xdr:row>37</xdr:row>
      <xdr:rowOff>92161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183668"/>
          <a:ext cx="698500" cy="33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84458</xdr:rowOff>
    </xdr:from>
    <xdr:to>
      <xdr:col>18</xdr:col>
      <xdr:colOff>177800</xdr:colOff>
      <xdr:row>37</xdr:row>
      <xdr:rowOff>92161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7209158"/>
          <a:ext cx="698500" cy="7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6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47237</xdr:rowOff>
    </xdr:from>
    <xdr:to>
      <xdr:col>29</xdr:col>
      <xdr:colOff>177800</xdr:colOff>
      <xdr:row>36</xdr:row>
      <xdr:rowOff>148837</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7000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19314</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97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153375</xdr:rowOff>
    </xdr:from>
    <xdr:to>
      <xdr:col>26</xdr:col>
      <xdr:colOff>101600</xdr:colOff>
      <xdr:row>37</xdr:row>
      <xdr:rowOff>83525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106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68302</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19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8168</xdr:rowOff>
    </xdr:from>
    <xdr:to>
      <xdr:col>22</xdr:col>
      <xdr:colOff>165100</xdr:colOff>
      <xdr:row>37</xdr:row>
      <xdr:rowOff>109768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132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94545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2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41361</xdr:rowOff>
    </xdr:from>
    <xdr:to>
      <xdr:col>19</xdr:col>
      <xdr:colOff>38100</xdr:colOff>
      <xdr:row>37</xdr:row>
      <xdr:rowOff>142961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166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127738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25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33658</xdr:rowOff>
    </xdr:from>
    <xdr:to>
      <xdr:col>15</xdr:col>
      <xdr:colOff>101600</xdr:colOff>
      <xdr:row>37</xdr:row>
      <xdr:rowOff>135258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158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120035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24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10,565
10,378
27.50
5,501,346
5,236,768
226,090
3,435,302
3,914,649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123785</xdr:rowOff>
    </xdr:from>
    <xdr:to>
      <xdr:col>24</xdr:col>
      <xdr:colOff>63500</xdr:colOff>
      <xdr:row>35</xdr:row>
      <xdr:rowOff>149685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24535"/>
          <a:ext cx="838200" cy="2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149685</xdr:rowOff>
    </xdr:from>
    <xdr:to>
      <xdr:col>19</xdr:col>
      <xdr:colOff>177800</xdr:colOff>
      <xdr:row>35</xdr:row>
      <xdr:rowOff>160329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50435"/>
          <a:ext cx="889000" cy="1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27290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1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160329</xdr:rowOff>
    </xdr:from>
    <xdr:to>
      <xdr:col>15</xdr:col>
      <xdr:colOff>50800</xdr:colOff>
      <xdr:row>35</xdr:row>
      <xdr:rowOff>161810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61079"/>
          <a:ext cx="8890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35657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161810</xdr:rowOff>
    </xdr:from>
    <xdr:to>
      <xdr:col>10</xdr:col>
      <xdr:colOff>114300</xdr:colOff>
      <xdr:row>36</xdr:row>
      <xdr:rowOff>34608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62560"/>
          <a:ext cx="889000" cy="4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42222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102531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72985</xdr:rowOff>
    </xdr:from>
    <xdr:to>
      <xdr:col>24</xdr:col>
      <xdr:colOff>114300</xdr:colOff>
      <xdr:row>36</xdr:row>
      <xdr:rowOff>3135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95862</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2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98885</xdr:rowOff>
    </xdr:from>
    <xdr:to>
      <xdr:col>20</xdr:col>
      <xdr:colOff>38100</xdr:colOff>
      <xdr:row>36</xdr:row>
      <xdr:rowOff>29035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45562</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7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109529</xdr:rowOff>
    </xdr:from>
    <xdr:to>
      <xdr:col>15</xdr:col>
      <xdr:colOff>101600</xdr:colOff>
      <xdr:row>36</xdr:row>
      <xdr:rowOff>39679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1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56206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8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111010</xdr:rowOff>
    </xdr:from>
    <xdr:to>
      <xdr:col>10</xdr:col>
      <xdr:colOff>165100</xdr:colOff>
      <xdr:row>36</xdr:row>
      <xdr:rowOff>41160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1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57687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8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155258</xdr:rowOff>
    </xdr:from>
    <xdr:to>
      <xdr:col>6</xdr:col>
      <xdr:colOff>38100</xdr:colOff>
      <xdr:row>36</xdr:row>
      <xdr:rowOff>85408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101935</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3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112771</xdr:rowOff>
    </xdr:from>
    <xdr:to>
      <xdr:col>24</xdr:col>
      <xdr:colOff>63500</xdr:colOff>
      <xdr:row>56</xdr:row>
      <xdr:rowOff>141241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713971"/>
          <a:ext cx="838200" cy="2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112771</xdr:rowOff>
    </xdr:from>
    <xdr:to>
      <xdr:col>19</xdr:col>
      <xdr:colOff>177800</xdr:colOff>
      <xdr:row>56</xdr:row>
      <xdr:rowOff>134488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71397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134488</xdr:rowOff>
    </xdr:from>
    <xdr:to>
      <xdr:col>15</xdr:col>
      <xdr:colOff>50800</xdr:colOff>
      <xdr:row>56</xdr:row>
      <xdr:rowOff>157608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735688"/>
          <a:ext cx="889000" cy="2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131950</xdr:rowOff>
    </xdr:from>
    <xdr:to>
      <xdr:col>10</xdr:col>
      <xdr:colOff>114300</xdr:colOff>
      <xdr:row>56</xdr:row>
      <xdr:rowOff>157608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733150"/>
          <a:ext cx="889000" cy="2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90441</xdr:rowOff>
    </xdr:from>
    <xdr:to>
      <xdr:col>24</xdr:col>
      <xdr:colOff>114300</xdr:colOff>
      <xdr:row>57</xdr:row>
      <xdr:rowOff>20591</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9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5368</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0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61971</xdr:rowOff>
    </xdr:from>
    <xdr:to>
      <xdr:col>20</xdr:col>
      <xdr:colOff>38100</xdr:colOff>
      <xdr:row>56</xdr:row>
      <xdr:rowOff>163571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154698</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5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83688</xdr:rowOff>
    </xdr:from>
    <xdr:to>
      <xdr:col>15</xdr:col>
      <xdr:colOff>101600</xdr:colOff>
      <xdr:row>57</xdr:row>
      <xdr:rowOff>13838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8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4965</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7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106808</xdr:rowOff>
    </xdr:from>
    <xdr:to>
      <xdr:col>10</xdr:col>
      <xdr:colOff>165100</xdr:colOff>
      <xdr:row>57</xdr:row>
      <xdr:rowOff>36958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0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28085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80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81150</xdr:rowOff>
    </xdr:from>
    <xdr:to>
      <xdr:col>6</xdr:col>
      <xdr:colOff>38100</xdr:colOff>
      <xdr:row>57</xdr:row>
      <xdr:rowOff>11300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8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2427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7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26772</xdr:rowOff>
    </xdr:from>
    <xdr:to>
      <xdr:col>24</xdr:col>
      <xdr:colOff>63500</xdr:colOff>
      <xdr:row>78</xdr:row>
      <xdr:rowOff>27183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3399872"/>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8026</xdr:rowOff>
    </xdr:from>
    <xdr:to>
      <xdr:col>19</xdr:col>
      <xdr:colOff>177800</xdr:colOff>
      <xdr:row>78</xdr:row>
      <xdr:rowOff>27183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2908300" y="13381126"/>
          <a:ext cx="8890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155062</xdr:rowOff>
    </xdr:from>
    <xdr:to>
      <xdr:col>15</xdr:col>
      <xdr:colOff>50800</xdr:colOff>
      <xdr:row>78</xdr:row>
      <xdr:rowOff>8026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356712"/>
          <a:ext cx="8890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155062</xdr:rowOff>
    </xdr:from>
    <xdr:to>
      <xdr:col>10</xdr:col>
      <xdr:colOff>114300</xdr:colOff>
      <xdr:row>78</xdr:row>
      <xdr:rowOff>24623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356712"/>
          <a:ext cx="889000" cy="4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147422</xdr:rowOff>
    </xdr:from>
    <xdr:to>
      <xdr:col>24</xdr:col>
      <xdr:colOff>114300</xdr:colOff>
      <xdr:row>78</xdr:row>
      <xdr:rowOff>77572</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3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62349</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26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147833</xdr:rowOff>
    </xdr:from>
    <xdr:to>
      <xdr:col>20</xdr:col>
      <xdr:colOff>38100</xdr:colOff>
      <xdr:row>78</xdr:row>
      <xdr:rowOff>77983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34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69110</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44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128676</xdr:rowOff>
    </xdr:from>
    <xdr:to>
      <xdr:col>15</xdr:col>
      <xdr:colOff>101600</xdr:colOff>
      <xdr:row>78</xdr:row>
      <xdr:rowOff>58826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3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49953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42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104262</xdr:rowOff>
    </xdr:from>
    <xdr:to>
      <xdr:col>10</xdr:col>
      <xdr:colOff>165100</xdr:colOff>
      <xdr:row>78</xdr:row>
      <xdr:rowOff>34412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30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25539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39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145273</xdr:rowOff>
    </xdr:from>
    <xdr:to>
      <xdr:col>6</xdr:col>
      <xdr:colOff>38100</xdr:colOff>
      <xdr:row>78</xdr:row>
      <xdr:rowOff>75423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34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66550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43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78511</xdr:rowOff>
    </xdr:from>
    <xdr:to>
      <xdr:col>24</xdr:col>
      <xdr:colOff>63500</xdr:colOff>
      <xdr:row>97</xdr:row>
      <xdr:rowOff>121346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709161"/>
          <a:ext cx="838200" cy="4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20817</xdr:rowOff>
    </xdr:from>
    <xdr:to>
      <xdr:col>19</xdr:col>
      <xdr:colOff>177800</xdr:colOff>
      <xdr:row>97</xdr:row>
      <xdr:rowOff>121346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651467"/>
          <a:ext cx="889000" cy="10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20817</xdr:rowOff>
    </xdr:from>
    <xdr:to>
      <xdr:col>15</xdr:col>
      <xdr:colOff>50800</xdr:colOff>
      <xdr:row>98</xdr:row>
      <xdr:rowOff>118864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51467"/>
          <a:ext cx="889000" cy="26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118864</xdr:rowOff>
    </xdr:from>
    <xdr:to>
      <xdr:col>10</xdr:col>
      <xdr:colOff>114300</xdr:colOff>
      <xdr:row>98</xdr:row>
      <xdr:rowOff>131482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920964"/>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27711</xdr:rowOff>
    </xdr:from>
    <xdr:to>
      <xdr:col>24</xdr:col>
      <xdr:colOff>114300</xdr:colOff>
      <xdr:row>97</xdr:row>
      <xdr:rowOff>129311</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6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6138</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3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70546</xdr:rowOff>
    </xdr:from>
    <xdr:to>
      <xdr:col>20</xdr:col>
      <xdr:colOff>38100</xdr:colOff>
      <xdr:row>98</xdr:row>
      <xdr:rowOff>696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70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163273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7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141467</xdr:rowOff>
    </xdr:from>
    <xdr:to>
      <xdr:col>15</xdr:col>
      <xdr:colOff>101600</xdr:colOff>
      <xdr:row>97</xdr:row>
      <xdr:rowOff>71617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62744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9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68064</xdr:rowOff>
    </xdr:from>
    <xdr:to>
      <xdr:col>10</xdr:col>
      <xdr:colOff>165100</xdr:colOff>
      <xdr:row>98</xdr:row>
      <xdr:rowOff>169664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7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160791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96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80682</xdr:rowOff>
    </xdr:from>
    <xdr:to>
      <xdr:col>6</xdr:col>
      <xdr:colOff>38100</xdr:colOff>
      <xdr:row>99</xdr:row>
      <xdr:rowOff>10832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8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1959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7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84004</xdr:rowOff>
    </xdr:from>
    <xdr:to>
      <xdr:col>55</xdr:col>
      <xdr:colOff>0</xdr:colOff>
      <xdr:row>36</xdr:row>
      <xdr:rowOff>86560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256204"/>
          <a:ext cx="838200" cy="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86560</xdr:rowOff>
    </xdr:from>
    <xdr:to>
      <xdr:col>50</xdr:col>
      <xdr:colOff>114300</xdr:colOff>
      <xdr:row>36</xdr:row>
      <xdr:rowOff>97720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258760"/>
          <a:ext cx="889000" cy="1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93555</xdr:rowOff>
    </xdr:from>
    <xdr:to>
      <xdr:col>45</xdr:col>
      <xdr:colOff>177800</xdr:colOff>
      <xdr:row>36</xdr:row>
      <xdr:rowOff>97720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751405"/>
          <a:ext cx="889000" cy="51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93555</xdr:rowOff>
    </xdr:from>
    <xdr:to>
      <xdr:col>41</xdr:col>
      <xdr:colOff>50800</xdr:colOff>
      <xdr:row>36</xdr:row>
      <xdr:rowOff>138118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751405"/>
          <a:ext cx="889000" cy="55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33204</xdr:rowOff>
    </xdr:from>
    <xdr:to>
      <xdr:col>55</xdr:col>
      <xdr:colOff>50800</xdr:colOff>
      <xdr:row>36</xdr:row>
      <xdr:rowOff>134804</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0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11631</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8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35760</xdr:rowOff>
    </xdr:from>
    <xdr:to>
      <xdr:col>50</xdr:col>
      <xdr:colOff>165100</xdr:colOff>
      <xdr:row>36</xdr:row>
      <xdr:rowOff>137360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0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128487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3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46920</xdr:rowOff>
    </xdr:from>
    <xdr:to>
      <xdr:col>46</xdr:col>
      <xdr:colOff>38100</xdr:colOff>
      <xdr:row>36</xdr:row>
      <xdr:rowOff>148520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21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139647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31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42755</xdr:rowOff>
    </xdr:from>
    <xdr:to>
      <xdr:col>41</xdr:col>
      <xdr:colOff>101600</xdr:colOff>
      <xdr:row>33</xdr:row>
      <xdr:rowOff>144355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7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135482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793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87318</xdr:rowOff>
    </xdr:from>
    <xdr:to>
      <xdr:col>36</xdr:col>
      <xdr:colOff>165100</xdr:colOff>
      <xdr:row>37</xdr:row>
      <xdr:rowOff>17468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8595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164546</xdr:rowOff>
    </xdr:from>
    <xdr:to>
      <xdr:col>55</xdr:col>
      <xdr:colOff>0</xdr:colOff>
      <xdr:row>59</xdr:row>
      <xdr:rowOff>32176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10108646"/>
          <a:ext cx="838200" cy="3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154010</xdr:rowOff>
    </xdr:from>
    <xdr:to>
      <xdr:col>50</xdr:col>
      <xdr:colOff>114300</xdr:colOff>
      <xdr:row>59</xdr:row>
      <xdr:rowOff>32176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098110"/>
          <a:ext cx="889000" cy="4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102791</xdr:rowOff>
    </xdr:from>
    <xdr:to>
      <xdr:col>45</xdr:col>
      <xdr:colOff>177800</xdr:colOff>
      <xdr:row>58</xdr:row>
      <xdr:rowOff>154010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046891"/>
          <a:ext cx="889000" cy="5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102791</xdr:rowOff>
    </xdr:from>
    <xdr:to>
      <xdr:col>41</xdr:col>
      <xdr:colOff>50800</xdr:colOff>
      <xdr:row>59</xdr:row>
      <xdr:rowOff>1273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46891"/>
          <a:ext cx="889000" cy="6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113746</xdr:rowOff>
    </xdr:from>
    <xdr:to>
      <xdr:col>55</xdr:col>
      <xdr:colOff>50800</xdr:colOff>
      <xdr:row>59</xdr:row>
      <xdr:rowOff>43896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5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28673</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7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152826</xdr:rowOff>
    </xdr:from>
    <xdr:to>
      <xdr:col>50</xdr:col>
      <xdr:colOff>165100</xdr:colOff>
      <xdr:row>59</xdr:row>
      <xdr:rowOff>82976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9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74103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8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103210</xdr:rowOff>
    </xdr:from>
    <xdr:to>
      <xdr:col>46</xdr:col>
      <xdr:colOff>38100</xdr:colOff>
      <xdr:row>59</xdr:row>
      <xdr:rowOff>33360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4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24487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51991</xdr:rowOff>
    </xdr:from>
    <xdr:to>
      <xdr:col>41</xdr:col>
      <xdr:colOff>101600</xdr:colOff>
      <xdr:row>58</xdr:row>
      <xdr:rowOff>153591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9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144718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08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121923</xdr:rowOff>
    </xdr:from>
    <xdr:to>
      <xdr:col>36</xdr:col>
      <xdr:colOff>165100</xdr:colOff>
      <xdr:row>59</xdr:row>
      <xdr:rowOff>52073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6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43200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5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166359</xdr:rowOff>
    </xdr:from>
    <xdr:to>
      <xdr:col>55</xdr:col>
      <xdr:colOff>0</xdr:colOff>
      <xdr:row>79</xdr:row>
      <xdr:rowOff>92314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539459"/>
          <a:ext cx="838200" cy="9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166359</xdr:rowOff>
    </xdr:from>
    <xdr:to>
      <xdr:col>50</xdr:col>
      <xdr:colOff>114300</xdr:colOff>
      <xdr:row>79</xdr:row>
      <xdr:rowOff>12185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539459"/>
          <a:ext cx="889000" cy="1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12185</xdr:rowOff>
    </xdr:from>
    <xdr:to>
      <xdr:col>45</xdr:col>
      <xdr:colOff>177800</xdr:colOff>
      <xdr:row>79</xdr:row>
      <xdr:rowOff>26891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556735"/>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170016</xdr:rowOff>
    </xdr:from>
    <xdr:to>
      <xdr:col>41</xdr:col>
      <xdr:colOff>50800</xdr:colOff>
      <xdr:row>79</xdr:row>
      <xdr:rowOff>26891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543116"/>
          <a:ext cx="889000" cy="2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41514</xdr:rowOff>
    </xdr:from>
    <xdr:to>
      <xdr:col>55</xdr:col>
      <xdr:colOff>50800</xdr:colOff>
      <xdr:row>79</xdr:row>
      <xdr:rowOff>143114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8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127891</xdr:rowOff>
    </xdr:from>
    <xdr:ext cx="378565"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500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115559</xdr:rowOff>
    </xdr:from>
    <xdr:to>
      <xdr:col>50</xdr:col>
      <xdr:colOff>165100</xdr:colOff>
      <xdr:row>79</xdr:row>
      <xdr:rowOff>45709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8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36836</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8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132835</xdr:rowOff>
    </xdr:from>
    <xdr:to>
      <xdr:col>46</xdr:col>
      <xdr:colOff>38100</xdr:colOff>
      <xdr:row>79</xdr:row>
      <xdr:rowOff>62985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0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54112</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9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147541</xdr:rowOff>
    </xdr:from>
    <xdr:to>
      <xdr:col>41</xdr:col>
      <xdr:colOff>101600</xdr:colOff>
      <xdr:row>79</xdr:row>
      <xdr:rowOff>77691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2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68818</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61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119216</xdr:rowOff>
    </xdr:from>
    <xdr:to>
      <xdr:col>36</xdr:col>
      <xdr:colOff>165100</xdr:colOff>
      <xdr:row>79</xdr:row>
      <xdr:rowOff>49366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40493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58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4493</xdr:rowOff>
    </xdr:from>
    <xdr:to>
      <xdr:col>55</xdr:col>
      <xdr:colOff>0</xdr:colOff>
      <xdr:row>98</xdr:row>
      <xdr:rowOff>106567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806593"/>
          <a:ext cx="838200" cy="10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65373</xdr:rowOff>
    </xdr:from>
    <xdr:to>
      <xdr:col>50</xdr:col>
      <xdr:colOff>114300</xdr:colOff>
      <xdr:row>98</xdr:row>
      <xdr:rowOff>106567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867473"/>
          <a:ext cx="889000" cy="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138114</xdr:rowOff>
    </xdr:from>
    <xdr:to>
      <xdr:col>45</xdr:col>
      <xdr:colOff>177800</xdr:colOff>
      <xdr:row>98</xdr:row>
      <xdr:rowOff>65373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768764"/>
          <a:ext cx="889000" cy="9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138114</xdr:rowOff>
    </xdr:from>
    <xdr:to>
      <xdr:col>41</xdr:col>
      <xdr:colOff>50800</xdr:colOff>
      <xdr:row>98</xdr:row>
      <xdr:rowOff>72825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768764"/>
          <a:ext cx="889000" cy="10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125143</xdr:rowOff>
    </xdr:from>
    <xdr:to>
      <xdr:col>55</xdr:col>
      <xdr:colOff>50800</xdr:colOff>
      <xdr:row>98</xdr:row>
      <xdr:rowOff>55293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5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40070</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7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55767</xdr:rowOff>
    </xdr:from>
    <xdr:to>
      <xdr:col>50</xdr:col>
      <xdr:colOff>165100</xdr:colOff>
      <xdr:row>98</xdr:row>
      <xdr:rowOff>157367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5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148494</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04428" y="1695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14573</xdr:rowOff>
    </xdr:from>
    <xdr:to>
      <xdr:col>46</xdr:col>
      <xdr:colOff>38100</xdr:colOff>
      <xdr:row>98</xdr:row>
      <xdr:rowOff>116173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1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107300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90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87314</xdr:rowOff>
    </xdr:from>
    <xdr:to>
      <xdr:col>41</xdr:col>
      <xdr:colOff>101600</xdr:colOff>
      <xdr:row>98</xdr:row>
      <xdr:rowOff>17464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8591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22025</xdr:rowOff>
    </xdr:from>
    <xdr:to>
      <xdr:col>36</xdr:col>
      <xdr:colOff>165100</xdr:colOff>
      <xdr:row>98</xdr:row>
      <xdr:rowOff>123625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114752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1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133139</xdr:rowOff>
    </xdr:from>
    <xdr:to>
      <xdr:col>85</xdr:col>
      <xdr:colOff>127000</xdr:colOff>
      <xdr:row>38</xdr:row>
      <xdr:rowOff>138419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648239"/>
          <a:ext cx="8382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135403</xdr:rowOff>
    </xdr:from>
    <xdr:to>
      <xdr:col>81</xdr:col>
      <xdr:colOff>50800</xdr:colOff>
      <xdr:row>38</xdr:row>
      <xdr:rowOff>138419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50503"/>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135403</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650503"/>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77429</xdr:rowOff>
    </xdr:from>
    <xdr:to>
      <xdr:col>71</xdr:col>
      <xdr:colOff>177800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592529"/>
          <a:ext cx="889000" cy="6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82339</xdr:rowOff>
    </xdr:from>
    <xdr:to>
      <xdr:col>85</xdr:col>
      <xdr:colOff>177800</xdr:colOff>
      <xdr:row>39</xdr:row>
      <xdr:rowOff>12489</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59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168716</xdr:rowOff>
    </xdr:from>
    <xdr:ext cx="378565"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2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87619</xdr:rowOff>
    </xdr:from>
    <xdr:to>
      <xdr:col>81</xdr:col>
      <xdr:colOff>101600</xdr:colOff>
      <xdr:row>39</xdr:row>
      <xdr:rowOff>17769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8896</xdr:rowOff>
    </xdr:from>
    <xdr:ext cx="313932"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24333" y="6695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84603</xdr:rowOff>
    </xdr:from>
    <xdr:to>
      <xdr:col>76</xdr:col>
      <xdr:colOff>165100</xdr:colOff>
      <xdr:row>39</xdr:row>
      <xdr:rowOff>14753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59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5880</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3017" y="6692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26629</xdr:rowOff>
    </xdr:from>
    <xdr:to>
      <xdr:col>67</xdr:col>
      <xdr:colOff>101600</xdr:colOff>
      <xdr:row>38</xdr:row>
      <xdr:rowOff>128229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54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119356</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63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157451</xdr:rowOff>
    </xdr:from>
    <xdr:to>
      <xdr:col>85</xdr:col>
      <xdr:colOff>127000</xdr:colOff>
      <xdr:row>76</xdr:row>
      <xdr:rowOff>162823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3187651"/>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162823</xdr:rowOff>
    </xdr:from>
    <xdr:to>
      <xdr:col>81</xdr:col>
      <xdr:colOff>50800</xdr:colOff>
      <xdr:row>76</xdr:row>
      <xdr:rowOff>166977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193023"/>
          <a:ext cx="8890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166977</xdr:rowOff>
    </xdr:from>
    <xdr:to>
      <xdr:col>76</xdr:col>
      <xdr:colOff>114300</xdr:colOff>
      <xdr:row>77</xdr:row>
      <xdr:rowOff>5415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197177"/>
          <a:ext cx="889000"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5415</xdr:rowOff>
    </xdr:from>
    <xdr:to>
      <xdr:col>71</xdr:col>
      <xdr:colOff>177800</xdr:colOff>
      <xdr:row>77</xdr:row>
      <xdr:rowOff>8666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207065"/>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126702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106651</xdr:rowOff>
    </xdr:from>
    <xdr:to>
      <xdr:col>85</xdr:col>
      <xdr:colOff>177800</xdr:colOff>
      <xdr:row>77</xdr:row>
      <xdr:rowOff>36801</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13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85078</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11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112023</xdr:rowOff>
    </xdr:from>
    <xdr:to>
      <xdr:col>81</xdr:col>
      <xdr:colOff>101600</xdr:colOff>
      <xdr:row>77</xdr:row>
      <xdr:rowOff>42173</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14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33300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23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116177</xdr:rowOff>
    </xdr:from>
    <xdr:to>
      <xdr:col>76</xdr:col>
      <xdr:colOff>165100</xdr:colOff>
      <xdr:row>77</xdr:row>
      <xdr:rowOff>46327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14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37454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23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126065</xdr:rowOff>
    </xdr:from>
    <xdr:to>
      <xdr:col>72</xdr:col>
      <xdr:colOff>38100</xdr:colOff>
      <xdr:row>77</xdr:row>
      <xdr:rowOff>56215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1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47342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4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129316</xdr:rowOff>
    </xdr:from>
    <xdr:to>
      <xdr:col>67</xdr:col>
      <xdr:colOff>101600</xdr:colOff>
      <xdr:row>77</xdr:row>
      <xdr:rowOff>59466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1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50593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5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105087</xdr:rowOff>
    </xdr:from>
    <xdr:to>
      <xdr:col>85</xdr:col>
      <xdr:colOff>127000</xdr:colOff>
      <xdr:row>98</xdr:row>
      <xdr:rowOff>107559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907187"/>
          <a:ext cx="838200" cy="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29104</xdr:rowOff>
    </xdr:from>
    <xdr:to>
      <xdr:col>81</xdr:col>
      <xdr:colOff>50800</xdr:colOff>
      <xdr:row>98</xdr:row>
      <xdr:rowOff>107559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831204"/>
          <a:ext cx="889000" cy="7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29104</xdr:rowOff>
    </xdr:from>
    <xdr:to>
      <xdr:col>76</xdr:col>
      <xdr:colOff>114300</xdr:colOff>
      <xdr:row>98</xdr:row>
      <xdr:rowOff>125611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31204"/>
          <a:ext cx="889000" cy="9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100419</xdr:rowOff>
    </xdr:from>
    <xdr:to>
      <xdr:col>71</xdr:col>
      <xdr:colOff>177800</xdr:colOff>
      <xdr:row>98</xdr:row>
      <xdr:rowOff>125611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902519"/>
          <a:ext cx="889000" cy="2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159960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96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54287</xdr:rowOff>
    </xdr:from>
    <xdr:to>
      <xdr:col>85</xdr:col>
      <xdr:colOff>177800</xdr:colOff>
      <xdr:row>98</xdr:row>
      <xdr:rowOff>155887</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5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158516</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8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56759</xdr:rowOff>
    </xdr:from>
    <xdr:to>
      <xdr:col>81</xdr:col>
      <xdr:colOff>101600</xdr:colOff>
      <xdr:row>98</xdr:row>
      <xdr:rowOff>158359</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5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149486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5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149754</xdr:rowOff>
    </xdr:from>
    <xdr:to>
      <xdr:col>76</xdr:col>
      <xdr:colOff>165100</xdr:colOff>
      <xdr:row>98</xdr:row>
      <xdr:rowOff>79904</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96431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5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74811</xdr:rowOff>
    </xdr:from>
    <xdr:to>
      <xdr:col>72</xdr:col>
      <xdr:colOff>38100</xdr:colOff>
      <xdr:row>99</xdr:row>
      <xdr:rowOff>4961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167538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6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49619</xdr:rowOff>
    </xdr:from>
    <xdr:to>
      <xdr:col>67</xdr:col>
      <xdr:colOff>101600</xdr:colOff>
      <xdr:row>98</xdr:row>
      <xdr:rowOff>151219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5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167746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2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32508</xdr:rowOff>
    </xdr:from>
    <xdr:to>
      <xdr:col>116</xdr:col>
      <xdr:colOff>63500</xdr:colOff>
      <xdr:row>76</xdr:row>
      <xdr:rowOff>52135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062708"/>
          <a:ext cx="8382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52135</xdr:rowOff>
    </xdr:from>
    <xdr:to>
      <xdr:col>111</xdr:col>
      <xdr:colOff>177800</xdr:colOff>
      <xdr:row>76</xdr:row>
      <xdr:rowOff>69433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082335"/>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69433</xdr:rowOff>
    </xdr:from>
    <xdr:to>
      <xdr:col>107</xdr:col>
      <xdr:colOff>50800</xdr:colOff>
      <xdr:row>76</xdr:row>
      <xdr:rowOff>71174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099633"/>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71174</xdr:rowOff>
    </xdr:from>
    <xdr:to>
      <xdr:col>102</xdr:col>
      <xdr:colOff>114300</xdr:colOff>
      <xdr:row>76</xdr:row>
      <xdr:rowOff>92489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101374"/>
          <a:ext cx="889000" cy="2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50316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153158</xdr:rowOff>
    </xdr:from>
    <xdr:to>
      <xdr:col>116</xdr:col>
      <xdr:colOff>114300</xdr:colOff>
      <xdr:row>76</xdr:row>
      <xdr:rowOff>83308</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0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131585</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99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1335</xdr:rowOff>
    </xdr:from>
    <xdr:to>
      <xdr:col>112</xdr:col>
      <xdr:colOff>38100</xdr:colOff>
      <xdr:row>76</xdr:row>
      <xdr:rowOff>102935</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0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94062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2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18633</xdr:rowOff>
    </xdr:from>
    <xdr:to>
      <xdr:col>107</xdr:col>
      <xdr:colOff>101600</xdr:colOff>
      <xdr:row>76</xdr:row>
      <xdr:rowOff>120233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04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111360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4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20374</xdr:rowOff>
    </xdr:from>
    <xdr:to>
      <xdr:col>102</xdr:col>
      <xdr:colOff>165100</xdr:colOff>
      <xdr:row>76</xdr:row>
      <xdr:rowOff>121974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05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113101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4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41689</xdr:rowOff>
    </xdr:from>
    <xdr:to>
      <xdr:col>98</xdr:col>
      <xdr:colOff>38100</xdr:colOff>
      <xdr:row>76</xdr:row>
      <xdr:rowOff>143289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07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134416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6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495,671</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比較し高い水準となっているのは人件費である。人件費は、行財政改革プランに基づき、定年退職者不補充等により職員数の削減を図ってきたが、人口減少による影響や会計年度任用職員報酬の増加により類似団体平均を上回ってしま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10,565
10,378
27.50
5,501,346
5,236,768
226,090
3,435,302
3,914,649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6159</xdr:rowOff>
    </xdr:from>
    <xdr:to>
      <xdr:col>24</xdr:col>
      <xdr:colOff>63500</xdr:colOff>
      <xdr:row>35</xdr:row>
      <xdr:rowOff>9589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06909"/>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9589</xdr:rowOff>
    </xdr:from>
    <xdr:to>
      <xdr:col>19</xdr:col>
      <xdr:colOff>177800</xdr:colOff>
      <xdr:row>35</xdr:row>
      <xdr:rowOff>52260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10339"/>
          <a:ext cx="889000" cy="4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10732</xdr:rowOff>
    </xdr:from>
    <xdr:to>
      <xdr:col>15</xdr:col>
      <xdr:colOff>50800</xdr:colOff>
      <xdr:row>35</xdr:row>
      <xdr:rowOff>52260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11482"/>
          <a:ext cx="889000" cy="4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10732</xdr:rowOff>
    </xdr:from>
    <xdr:to>
      <xdr:col>10</xdr:col>
      <xdr:colOff>114300</xdr:colOff>
      <xdr:row>35</xdr:row>
      <xdr:rowOff>40830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11482"/>
          <a:ext cx="889000" cy="3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126809</xdr:rowOff>
    </xdr:from>
    <xdr:to>
      <xdr:col>24</xdr:col>
      <xdr:colOff>114300</xdr:colOff>
      <xdr:row>35</xdr:row>
      <xdr:rowOff>56959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149686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0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130239</xdr:rowOff>
    </xdr:from>
    <xdr:to>
      <xdr:col>20</xdr:col>
      <xdr:colOff>38100</xdr:colOff>
      <xdr:row>35</xdr:row>
      <xdr:rowOff>60389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76916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3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1460</xdr:rowOff>
    </xdr:from>
    <xdr:to>
      <xdr:col>15</xdr:col>
      <xdr:colOff>101600</xdr:colOff>
      <xdr:row>35</xdr:row>
      <xdr:rowOff>103060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119587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7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131382</xdr:rowOff>
    </xdr:from>
    <xdr:to>
      <xdr:col>10</xdr:col>
      <xdr:colOff>165100</xdr:colOff>
      <xdr:row>35</xdr:row>
      <xdr:rowOff>61532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6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78059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3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161480</xdr:rowOff>
    </xdr:from>
    <xdr:to>
      <xdr:col>6</xdr:col>
      <xdr:colOff>38100</xdr:colOff>
      <xdr:row>35</xdr:row>
      <xdr:rowOff>91630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108157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32093</xdr:rowOff>
    </xdr:from>
    <xdr:to>
      <xdr:col>24</xdr:col>
      <xdr:colOff>63500</xdr:colOff>
      <xdr:row>57</xdr:row>
      <xdr:rowOff>73616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04743"/>
          <a:ext cx="838200" cy="4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46299</xdr:rowOff>
    </xdr:from>
    <xdr:to>
      <xdr:col>19</xdr:col>
      <xdr:colOff>177800</xdr:colOff>
      <xdr:row>57</xdr:row>
      <xdr:rowOff>73616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18949"/>
          <a:ext cx="889000" cy="2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56104</xdr:rowOff>
    </xdr:from>
    <xdr:to>
      <xdr:col>15</xdr:col>
      <xdr:colOff>50800</xdr:colOff>
      <xdr:row>57</xdr:row>
      <xdr:rowOff>46299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57304"/>
          <a:ext cx="889000" cy="16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56104</xdr:rowOff>
    </xdr:from>
    <xdr:to>
      <xdr:col>10</xdr:col>
      <xdr:colOff>114300</xdr:colOff>
      <xdr:row>57</xdr:row>
      <xdr:rowOff>89529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57304"/>
          <a:ext cx="889000" cy="20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152743</xdr:rowOff>
    </xdr:from>
    <xdr:to>
      <xdr:col>24</xdr:col>
      <xdr:colOff>114300</xdr:colOff>
      <xdr:row>57</xdr:row>
      <xdr:rowOff>82893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5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131170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3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22816</xdr:rowOff>
    </xdr:from>
    <xdr:to>
      <xdr:col>20</xdr:col>
      <xdr:colOff>38100</xdr:colOff>
      <xdr:row>57</xdr:row>
      <xdr:rowOff>124416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9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115543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88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166949</xdr:rowOff>
    </xdr:from>
    <xdr:to>
      <xdr:col>15</xdr:col>
      <xdr:colOff>101600</xdr:colOff>
      <xdr:row>57</xdr:row>
      <xdr:rowOff>97099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6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88226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6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5304</xdr:rowOff>
    </xdr:from>
    <xdr:to>
      <xdr:col>10</xdr:col>
      <xdr:colOff>165100</xdr:colOff>
      <xdr:row>56</xdr:row>
      <xdr:rowOff>106904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0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98031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9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38729</xdr:rowOff>
    </xdr:from>
    <xdr:to>
      <xdr:col>6</xdr:col>
      <xdr:colOff>38100</xdr:colOff>
      <xdr:row>57</xdr:row>
      <xdr:rowOff>140329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1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131456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0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67988</xdr:rowOff>
    </xdr:from>
    <xdr:to>
      <xdr:col>24</xdr:col>
      <xdr:colOff>63500</xdr:colOff>
      <xdr:row>77</xdr:row>
      <xdr:rowOff>102164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69638"/>
          <a:ext cx="8382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59635</xdr:rowOff>
    </xdr:from>
    <xdr:to>
      <xdr:col>19</xdr:col>
      <xdr:colOff>177800</xdr:colOff>
      <xdr:row>77</xdr:row>
      <xdr:rowOff>102164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61285"/>
          <a:ext cx="889000" cy="4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59635</xdr:rowOff>
    </xdr:from>
    <xdr:to>
      <xdr:col>15</xdr:col>
      <xdr:colOff>50800</xdr:colOff>
      <xdr:row>78</xdr:row>
      <xdr:rowOff>23092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61285"/>
          <a:ext cx="889000" cy="13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23092</xdr:rowOff>
    </xdr:from>
    <xdr:to>
      <xdr:col>10</xdr:col>
      <xdr:colOff>114300</xdr:colOff>
      <xdr:row>78</xdr:row>
      <xdr:rowOff>52009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96192"/>
          <a:ext cx="8890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17188</xdr:rowOff>
    </xdr:from>
    <xdr:to>
      <xdr:col>24</xdr:col>
      <xdr:colOff>114300</xdr:colOff>
      <xdr:row>77</xdr:row>
      <xdr:rowOff>118788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1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103565</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3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51364</xdr:rowOff>
    </xdr:from>
    <xdr:to>
      <xdr:col>20</xdr:col>
      <xdr:colOff>38100</xdr:colOff>
      <xdr:row>77</xdr:row>
      <xdr:rowOff>152964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5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144091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45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8835</xdr:rowOff>
    </xdr:from>
    <xdr:to>
      <xdr:col>15</xdr:col>
      <xdr:colOff>101600</xdr:colOff>
      <xdr:row>77</xdr:row>
      <xdr:rowOff>110435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1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101562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143742</xdr:rowOff>
    </xdr:from>
    <xdr:to>
      <xdr:col>10</xdr:col>
      <xdr:colOff>165100</xdr:colOff>
      <xdr:row>78</xdr:row>
      <xdr:rowOff>73892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4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65019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3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1209</xdr:rowOff>
    </xdr:from>
    <xdr:to>
      <xdr:col>6</xdr:col>
      <xdr:colOff>38100</xdr:colOff>
      <xdr:row>78</xdr:row>
      <xdr:rowOff>102809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93936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6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87731</xdr:rowOff>
    </xdr:from>
    <xdr:to>
      <xdr:col>24</xdr:col>
      <xdr:colOff>63500</xdr:colOff>
      <xdr:row>97</xdr:row>
      <xdr:rowOff>104342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718381"/>
          <a:ext cx="8382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80122</xdr:rowOff>
    </xdr:from>
    <xdr:to>
      <xdr:col>19</xdr:col>
      <xdr:colOff>177800</xdr:colOff>
      <xdr:row>97</xdr:row>
      <xdr:rowOff>87731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710772"/>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80122</xdr:rowOff>
    </xdr:from>
    <xdr:to>
      <xdr:col>15</xdr:col>
      <xdr:colOff>50800</xdr:colOff>
      <xdr:row>98</xdr:row>
      <xdr:rowOff>19207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10772"/>
          <a:ext cx="889000" cy="11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19207</xdr:rowOff>
    </xdr:from>
    <xdr:to>
      <xdr:col>10</xdr:col>
      <xdr:colOff>114300</xdr:colOff>
      <xdr:row>98</xdr:row>
      <xdr:rowOff>45103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21307"/>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53542</xdr:rowOff>
    </xdr:from>
    <xdr:to>
      <xdr:col>24</xdr:col>
      <xdr:colOff>114300</xdr:colOff>
      <xdr:row>97</xdr:row>
      <xdr:rowOff>155142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8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31969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6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36931</xdr:rowOff>
    </xdr:from>
    <xdr:to>
      <xdr:col>20</xdr:col>
      <xdr:colOff>38100</xdr:colOff>
      <xdr:row>97</xdr:row>
      <xdr:rowOff>138531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129658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6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29322</xdr:rowOff>
    </xdr:from>
    <xdr:to>
      <xdr:col>15</xdr:col>
      <xdr:colOff>101600</xdr:colOff>
      <xdr:row>97</xdr:row>
      <xdr:rowOff>130922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5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122049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5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139857</xdr:rowOff>
    </xdr:from>
    <xdr:to>
      <xdr:col>10</xdr:col>
      <xdr:colOff>165100</xdr:colOff>
      <xdr:row>98</xdr:row>
      <xdr:rowOff>70007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7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61134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6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165753</xdr:rowOff>
    </xdr:from>
    <xdr:to>
      <xdr:col>6</xdr:col>
      <xdr:colOff>38100</xdr:colOff>
      <xdr:row>98</xdr:row>
      <xdr:rowOff>95903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9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87030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8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46195</xdr:rowOff>
    </xdr:from>
    <xdr:to>
      <xdr:col>55</xdr:col>
      <xdr:colOff>0</xdr:colOff>
      <xdr:row>58</xdr:row>
      <xdr:rowOff>49875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90295"/>
          <a:ext cx="8382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13208</xdr:rowOff>
    </xdr:from>
    <xdr:to>
      <xdr:col>50</xdr:col>
      <xdr:colOff>114300</xdr:colOff>
      <xdr:row>58</xdr:row>
      <xdr:rowOff>49875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57308"/>
          <a:ext cx="889000" cy="3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58288</xdr:rowOff>
    </xdr:from>
    <xdr:to>
      <xdr:col>45</xdr:col>
      <xdr:colOff>177800</xdr:colOff>
      <xdr:row>58</xdr:row>
      <xdr:rowOff>13208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30938"/>
          <a:ext cx="889000" cy="12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58288</xdr:rowOff>
    </xdr:from>
    <xdr:to>
      <xdr:col>41</xdr:col>
      <xdr:colOff>50800</xdr:colOff>
      <xdr:row>58</xdr:row>
      <xdr:rowOff>32502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30938"/>
          <a:ext cx="889000" cy="14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166845</xdr:rowOff>
    </xdr:from>
    <xdr:to>
      <xdr:col>55</xdr:col>
      <xdr:colOff>50800</xdr:colOff>
      <xdr:row>58</xdr:row>
      <xdr:rowOff>96995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145272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1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170525</xdr:rowOff>
    </xdr:from>
    <xdr:to>
      <xdr:col>50</xdr:col>
      <xdr:colOff>165100</xdr:colOff>
      <xdr:row>58</xdr:row>
      <xdr:rowOff>100675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4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91802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3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133858</xdr:rowOff>
    </xdr:from>
    <xdr:to>
      <xdr:col>46</xdr:col>
      <xdr:colOff>38100</xdr:colOff>
      <xdr:row>58</xdr:row>
      <xdr:rowOff>64008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0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55135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9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7488</xdr:rowOff>
    </xdr:from>
    <xdr:to>
      <xdr:col>41</xdr:col>
      <xdr:colOff>101600</xdr:colOff>
      <xdr:row>57</xdr:row>
      <xdr:rowOff>109088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125615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55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153152</xdr:rowOff>
    </xdr:from>
    <xdr:to>
      <xdr:col>36</xdr:col>
      <xdr:colOff>165100</xdr:colOff>
      <xdr:row>58</xdr:row>
      <xdr:rowOff>83302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74429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1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117411</xdr:rowOff>
    </xdr:from>
    <xdr:to>
      <xdr:col>55</xdr:col>
      <xdr:colOff>0</xdr:colOff>
      <xdr:row>78</xdr:row>
      <xdr:rowOff>136683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90511"/>
          <a:ext cx="838200" cy="1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108587</xdr:rowOff>
    </xdr:from>
    <xdr:to>
      <xdr:col>50</xdr:col>
      <xdr:colOff>114300</xdr:colOff>
      <xdr:row>78</xdr:row>
      <xdr:rowOff>117411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81687"/>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108587</xdr:rowOff>
    </xdr:from>
    <xdr:to>
      <xdr:col>45</xdr:col>
      <xdr:colOff>177800</xdr:colOff>
      <xdr:row>78</xdr:row>
      <xdr:rowOff>115438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81687"/>
          <a:ext cx="889000" cy="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115438</xdr:rowOff>
    </xdr:from>
    <xdr:to>
      <xdr:col>41</xdr:col>
      <xdr:colOff>50800</xdr:colOff>
      <xdr:row>78</xdr:row>
      <xdr:rowOff>134449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88538"/>
          <a:ext cx="889000" cy="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85883</xdr:rowOff>
    </xdr:from>
    <xdr:to>
      <xdr:col>55</xdr:col>
      <xdr:colOff>50800</xdr:colOff>
      <xdr:row>79</xdr:row>
      <xdr:rowOff>16033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5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810</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66611</xdr:rowOff>
    </xdr:from>
    <xdr:to>
      <xdr:col>50</xdr:col>
      <xdr:colOff>165100</xdr:colOff>
      <xdr:row>78</xdr:row>
      <xdr:rowOff>168211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159338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3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57787</xdr:rowOff>
    </xdr:from>
    <xdr:to>
      <xdr:col>46</xdr:col>
      <xdr:colOff>38100</xdr:colOff>
      <xdr:row>78</xdr:row>
      <xdr:rowOff>159387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3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150514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2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64638</xdr:rowOff>
    </xdr:from>
    <xdr:to>
      <xdr:col>41</xdr:col>
      <xdr:colOff>101600</xdr:colOff>
      <xdr:row>78</xdr:row>
      <xdr:rowOff>166238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3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157365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83649</xdr:rowOff>
    </xdr:from>
    <xdr:to>
      <xdr:col>36</xdr:col>
      <xdr:colOff>165100</xdr:colOff>
      <xdr:row>79</xdr:row>
      <xdr:rowOff>13799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5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4926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32245</xdr:rowOff>
    </xdr:from>
    <xdr:to>
      <xdr:col>55</xdr:col>
      <xdr:colOff>0</xdr:colOff>
      <xdr:row>98</xdr:row>
      <xdr:rowOff>41517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834345"/>
          <a:ext cx="838200" cy="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171118</xdr:rowOff>
    </xdr:from>
    <xdr:to>
      <xdr:col>50</xdr:col>
      <xdr:colOff>114300</xdr:colOff>
      <xdr:row>98</xdr:row>
      <xdr:rowOff>41517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801768"/>
          <a:ext cx="889000" cy="4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171118</xdr:rowOff>
    </xdr:from>
    <xdr:to>
      <xdr:col>45</xdr:col>
      <xdr:colOff>177800</xdr:colOff>
      <xdr:row>98</xdr:row>
      <xdr:rowOff>9018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801768"/>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149132</xdr:rowOff>
    </xdr:from>
    <xdr:to>
      <xdr:col>41</xdr:col>
      <xdr:colOff>50800</xdr:colOff>
      <xdr:row>98</xdr:row>
      <xdr:rowOff>9018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779782"/>
          <a:ext cx="889000" cy="3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117580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152895</xdr:rowOff>
    </xdr:from>
    <xdr:to>
      <xdr:col>55</xdr:col>
      <xdr:colOff>50800</xdr:colOff>
      <xdr:row>98</xdr:row>
      <xdr:rowOff>83045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67822</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9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162167</xdr:rowOff>
    </xdr:from>
    <xdr:to>
      <xdr:col>50</xdr:col>
      <xdr:colOff>165100</xdr:colOff>
      <xdr:row>98</xdr:row>
      <xdr:rowOff>92317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9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83444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8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120318</xdr:rowOff>
    </xdr:from>
    <xdr:to>
      <xdr:col>46</xdr:col>
      <xdr:colOff>38100</xdr:colOff>
      <xdr:row>98</xdr:row>
      <xdr:rowOff>50468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5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41595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4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129668</xdr:rowOff>
    </xdr:from>
    <xdr:to>
      <xdr:col>41</xdr:col>
      <xdr:colOff>101600</xdr:colOff>
      <xdr:row>98</xdr:row>
      <xdr:rowOff>59818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50945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5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98332</xdr:rowOff>
    </xdr:from>
    <xdr:to>
      <xdr:col>36</xdr:col>
      <xdr:colOff>165100</xdr:colOff>
      <xdr:row>98</xdr:row>
      <xdr:rowOff>28482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2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19609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2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25870</xdr:rowOff>
    </xdr:from>
    <xdr:to>
      <xdr:col>85</xdr:col>
      <xdr:colOff>127000</xdr:colOff>
      <xdr:row>37</xdr:row>
      <xdr:rowOff>108357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369520"/>
          <a:ext cx="838200" cy="8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25870</xdr:rowOff>
    </xdr:from>
    <xdr:to>
      <xdr:col>81</xdr:col>
      <xdr:colOff>50800</xdr:colOff>
      <xdr:row>37</xdr:row>
      <xdr:rowOff>45517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369520"/>
          <a:ext cx="8890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83672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35623</xdr:rowOff>
    </xdr:from>
    <xdr:to>
      <xdr:col>76</xdr:col>
      <xdr:colOff>114300</xdr:colOff>
      <xdr:row>37</xdr:row>
      <xdr:rowOff>45517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379273"/>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35623</xdr:rowOff>
    </xdr:from>
    <xdr:to>
      <xdr:col>71</xdr:col>
      <xdr:colOff>177800</xdr:colOff>
      <xdr:row>37</xdr:row>
      <xdr:rowOff>104762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79273"/>
          <a:ext cx="889000" cy="6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57557</xdr:rowOff>
    </xdr:from>
    <xdr:to>
      <xdr:col>85</xdr:col>
      <xdr:colOff>177800</xdr:colOff>
      <xdr:row>37</xdr:row>
      <xdr:rowOff>159156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012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143934</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146520</xdr:rowOff>
    </xdr:from>
    <xdr:to>
      <xdr:col>81</xdr:col>
      <xdr:colOff>101600</xdr:colOff>
      <xdr:row>37</xdr:row>
      <xdr:rowOff>76670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93197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9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166167</xdr:rowOff>
    </xdr:from>
    <xdr:to>
      <xdr:col>76</xdr:col>
      <xdr:colOff>165100</xdr:colOff>
      <xdr:row>37</xdr:row>
      <xdr:rowOff>96317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87444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156273</xdr:rowOff>
    </xdr:from>
    <xdr:to>
      <xdr:col>72</xdr:col>
      <xdr:colOff>38100</xdr:colOff>
      <xdr:row>37</xdr:row>
      <xdr:rowOff>86423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77550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2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53962</xdr:rowOff>
    </xdr:from>
    <xdr:to>
      <xdr:col>67</xdr:col>
      <xdr:colOff>101600</xdr:colOff>
      <xdr:row>37</xdr:row>
      <xdr:rowOff>155562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9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146690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151790</xdr:rowOff>
    </xdr:from>
    <xdr:to>
      <xdr:col>85</xdr:col>
      <xdr:colOff>127000</xdr:colOff>
      <xdr:row>58</xdr:row>
      <xdr:rowOff>154216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95890"/>
          <a:ext cx="838200" cy="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154216</xdr:rowOff>
    </xdr:from>
    <xdr:to>
      <xdr:col>81</xdr:col>
      <xdr:colOff>50800</xdr:colOff>
      <xdr:row>58</xdr:row>
      <xdr:rowOff>157456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98316"/>
          <a:ext cx="889000" cy="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64928</xdr:rowOff>
    </xdr:from>
    <xdr:to>
      <xdr:col>76</xdr:col>
      <xdr:colOff>114300</xdr:colOff>
      <xdr:row>58</xdr:row>
      <xdr:rowOff>157456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09028"/>
          <a:ext cx="88900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64928</xdr:rowOff>
    </xdr:from>
    <xdr:to>
      <xdr:col>71</xdr:col>
      <xdr:colOff>177800</xdr:colOff>
      <xdr:row>58</xdr:row>
      <xdr:rowOff>151284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09028"/>
          <a:ext cx="889000" cy="8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100990</xdr:rowOff>
    </xdr:from>
    <xdr:to>
      <xdr:col>85</xdr:col>
      <xdr:colOff>177800</xdr:colOff>
      <xdr:row>59</xdr:row>
      <xdr:rowOff>31140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0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15917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103416</xdr:rowOff>
    </xdr:from>
    <xdr:to>
      <xdr:col>81</xdr:col>
      <xdr:colOff>101600</xdr:colOff>
      <xdr:row>59</xdr:row>
      <xdr:rowOff>33566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24693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1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106656</xdr:rowOff>
    </xdr:from>
    <xdr:to>
      <xdr:col>76</xdr:col>
      <xdr:colOff>165100</xdr:colOff>
      <xdr:row>59</xdr:row>
      <xdr:rowOff>36806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5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27933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14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14128</xdr:rowOff>
    </xdr:from>
    <xdr:to>
      <xdr:col>72</xdr:col>
      <xdr:colOff>38100</xdr:colOff>
      <xdr:row>58</xdr:row>
      <xdr:rowOff>115728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106855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5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100484</xdr:rowOff>
    </xdr:from>
    <xdr:to>
      <xdr:col>67</xdr:col>
      <xdr:colOff>101600</xdr:colOff>
      <xdr:row>59</xdr:row>
      <xdr:rowOff>30634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4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21761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133139</xdr:rowOff>
    </xdr:from>
    <xdr:to>
      <xdr:col>85</xdr:col>
      <xdr:colOff>127000</xdr:colOff>
      <xdr:row>78</xdr:row>
      <xdr:rowOff>138419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06239"/>
          <a:ext cx="8382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135403</xdr:rowOff>
    </xdr:from>
    <xdr:to>
      <xdr:col>81</xdr:col>
      <xdr:colOff>50800</xdr:colOff>
      <xdr:row>78</xdr:row>
      <xdr:rowOff>138419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08503"/>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135403</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508503"/>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77429</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450529"/>
          <a:ext cx="889000" cy="6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82339</xdr:rowOff>
    </xdr:from>
    <xdr:to>
      <xdr:col>85</xdr:col>
      <xdr:colOff>177800</xdr:colOff>
      <xdr:row>79</xdr:row>
      <xdr:rowOff>12489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5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168716</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0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87619</xdr:rowOff>
    </xdr:from>
    <xdr:to>
      <xdr:col>81</xdr:col>
      <xdr:colOff>101600</xdr:colOff>
      <xdr:row>79</xdr:row>
      <xdr:rowOff>17769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8896</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24333" y="13553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84603</xdr:rowOff>
    </xdr:from>
    <xdr:to>
      <xdr:col>76</xdr:col>
      <xdr:colOff>165100</xdr:colOff>
      <xdr:row>79</xdr:row>
      <xdr:rowOff>14753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5880</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550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26629</xdr:rowOff>
    </xdr:from>
    <xdr:to>
      <xdr:col>67</xdr:col>
      <xdr:colOff>101600</xdr:colOff>
      <xdr:row>78</xdr:row>
      <xdr:rowOff>128229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39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119356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49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157451</xdr:rowOff>
    </xdr:from>
    <xdr:to>
      <xdr:col>85</xdr:col>
      <xdr:colOff>127000</xdr:colOff>
      <xdr:row>96</xdr:row>
      <xdr:rowOff>162823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16651"/>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162823</xdr:rowOff>
    </xdr:from>
    <xdr:to>
      <xdr:col>81</xdr:col>
      <xdr:colOff>50800</xdr:colOff>
      <xdr:row>96</xdr:row>
      <xdr:rowOff>166977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22023"/>
          <a:ext cx="8890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166977</xdr:rowOff>
    </xdr:from>
    <xdr:to>
      <xdr:col>76</xdr:col>
      <xdr:colOff>114300</xdr:colOff>
      <xdr:row>97</xdr:row>
      <xdr:rowOff>5415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26177"/>
          <a:ext cx="889000"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5415</xdr:rowOff>
    </xdr:from>
    <xdr:to>
      <xdr:col>71</xdr:col>
      <xdr:colOff>177800</xdr:colOff>
      <xdr:row>97</xdr:row>
      <xdr:rowOff>8666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36065"/>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126703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106651</xdr:rowOff>
    </xdr:from>
    <xdr:to>
      <xdr:col>85</xdr:col>
      <xdr:colOff>177800</xdr:colOff>
      <xdr:row>97</xdr:row>
      <xdr:rowOff>36801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6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85078</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112023</xdr:rowOff>
    </xdr:from>
    <xdr:to>
      <xdr:col>81</xdr:col>
      <xdr:colOff>101600</xdr:colOff>
      <xdr:row>97</xdr:row>
      <xdr:rowOff>42173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7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33300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6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116177</xdr:rowOff>
    </xdr:from>
    <xdr:to>
      <xdr:col>76</xdr:col>
      <xdr:colOff>165100</xdr:colOff>
      <xdr:row>97</xdr:row>
      <xdr:rowOff>46327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7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37454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6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126065</xdr:rowOff>
    </xdr:from>
    <xdr:to>
      <xdr:col>72</xdr:col>
      <xdr:colOff>38100</xdr:colOff>
      <xdr:row>97</xdr:row>
      <xdr:rowOff>56215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47342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7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129316</xdr:rowOff>
    </xdr:from>
    <xdr:to>
      <xdr:col>67</xdr:col>
      <xdr:colOff>101600</xdr:colOff>
      <xdr:row>97</xdr:row>
      <xdr:rowOff>59466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8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50593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8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29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19545300" y="6529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134620</xdr:rowOff>
    </xdr:from>
    <xdr:to>
      <xdr:col>107</xdr:col>
      <xdr:colOff>101600</xdr:colOff>
      <xdr:row>38</xdr:row>
      <xdr:rowOff>64770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55897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5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議会費については、類似団体と比較して引き続き高い水準で推移しているため、経費の削減に努める。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総務費、民生費、農林水産業費、商工費、土木費、教育費、災害復旧費について、類似団体と比較して低い水準で推移しており、引き続き健全な財政運営に努める。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公債費について、類似団体平均を下回っているが増加傾向にあるため、今後も町債発行事業を選別し公債費の抑制に努める。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新型コロナウイルス感染症対策に係る国庫支出金の増加等により歳入が増加したため、財政調整基金を</a:t>
          </a:r>
          <a:r>
            <a:rPr kumimoji="1" lang="en-US" altLang="ja-JP" sz="1400">
              <a:latin typeface="ＭＳ ゴシック" pitchFamily="49" charset="-128"/>
              <a:ea typeface="ＭＳ ゴシック" pitchFamily="49" charset="-128"/>
            </a:rPr>
            <a:t>115</a:t>
          </a:r>
          <a:r>
            <a:rPr kumimoji="1" lang="ja-JP" altLang="en-US" sz="1400">
              <a:latin typeface="ＭＳ ゴシック" pitchFamily="49" charset="-128"/>
              <a:ea typeface="ＭＳ ゴシック" pitchFamily="49" charset="-128"/>
            </a:rPr>
            <a:t>百万円積立てることとなった。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人口減少による町税の自然減などにより自主財源の確保は厳しい状況が続くことが見込まれる一方で、この先大規模事業が多数予定されていることから、歳入の維持や経常経費の削減等により財政状況を健全に保ち、公債費の増加を見据えて基金を積み立て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前年度に引き続き全会計とも資金不足に該当はなく、連結実質赤字比率も黒字となった。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標準財政規模比は一般会計が最も大きく前年度から</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の増加となっている。標準財政規模比の小さい国民健康保険事業、後期高齢者医療事業、介護保険事業特別会計への一般会計からの繰入金が増加しているので、税収を主な財源とする普通会計の負担額を減らしていく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実質公債費比率の分子は増加傾向にあり、その主な要因は地方債元利償還金の増加である。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過去からの適正な借入により低い水準で推移しているものの、今後も個別施設計画策定に伴う長寿命化事業が増加傾向になることが見込まれているため、地方債の発行は優先度・緊急度を勘案し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満期一括償還地方債の償還の財源として積み立てているものはない。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地方債現在高は減少傾向にあり、また将来負担額から控除される充当可能基金の着実な積立による増加によって将来負担比率は令和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年度よりマイナスに転じている。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小学校の統合や施設の老朽化による更新も控えており、地方債残高の増加、それに伴う将来負担比率の増加が見込まれる。そのため地方債発行の抑制、人件費や公債費等の義務的経費削減を中心とする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千葉県白子町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ふるさとしらこを守り活力あるまちづくりを推進するための目的基金として積み立てているふるさとしらこ応援基金への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百万円の積み立てが主なものとなっており、基金全体としては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公共施設総合管理計画に基づき、公共施設の更新施設のための取捨選択により、無駄のない財政運営と適正規模での資金運用に努める。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公共施設整備基金：公共施設の立替等の整備、改修及び維持補修に要する経費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ふるさと応援基金：白子町をふるさとに持ち、又は白子町に愛着を感じ、白子町を応援したい人からの寄附金を活用し、ふるさとしらこを守り活力あるまちづくりに関する施策を推進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公共施設整備基金：公共施設の老朽化に伴う建替えの財源として、新たに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公共施設整備基金：公共施設の建て替えの準備として、毎年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ふるさと応援基金：寄付金の使途に合わせて取り崩すため、今後は減少する予定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臨時交付金や地方交付税の増加、ふるさとしらこ応援基金の各種事業への有効活用等により、結果的に歳入一般財源に余剰が生まれた。そのため、取り崩しを回避したうえで、決算余剰金の積立てにより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億円程度を維持することとし、使途の明確化を図るため特定目的基金の活用を検討している。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令和５年度臨時財政対策債の償還に備えるための増。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くつかの大型事業が検討中にあり、状況によっては取り崩していく可能性がある。また、今後更新を迎える公共施設等の老朽化対策に係る費用の増加も予想されるため、決算状況を踏まえながら可能な範囲で積み立てを増額させ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5501346</v>
      </c>
      <c r="BO4" s="358"/>
      <c r="BP4" s="358"/>
      <c r="BQ4" s="358"/>
      <c r="BR4" s="358"/>
      <c r="BS4" s="358"/>
      <c r="BT4" s="358"/>
      <c r="BU4" s="359"/>
      <c r="BV4" s="357">
        <v>5436201</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6.6</v>
      </c>
      <c r="CU4" s="364"/>
      <c r="CV4" s="364"/>
      <c r="CW4" s="364"/>
      <c r="CX4" s="364"/>
      <c r="CY4" s="364"/>
      <c r="CZ4" s="364"/>
      <c r="DA4" s="365"/>
      <c r="DB4" s="363">
        <v>5.7</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5236768</v>
      </c>
      <c r="BO5" s="395"/>
      <c r="BP5" s="395"/>
      <c r="BQ5" s="395"/>
      <c r="BR5" s="395"/>
      <c r="BS5" s="395"/>
      <c r="BT5" s="395"/>
      <c r="BU5" s="396"/>
      <c r="BV5" s="394">
        <v>5104695</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80.400000000000006</v>
      </c>
      <c r="CU5" s="392"/>
      <c r="CV5" s="392"/>
      <c r="CW5" s="392"/>
      <c r="CX5" s="392"/>
      <c r="CY5" s="392"/>
      <c r="CZ5" s="392"/>
      <c r="DA5" s="393"/>
      <c r="DB5" s="391">
        <v>79.3</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264578</v>
      </c>
      <c r="BO6" s="395"/>
      <c r="BP6" s="395"/>
      <c r="BQ6" s="395"/>
      <c r="BR6" s="395"/>
      <c r="BS6" s="395"/>
      <c r="BT6" s="395"/>
      <c r="BU6" s="396"/>
      <c r="BV6" s="394">
        <v>331506</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80.900000000000006</v>
      </c>
      <c r="CU6" s="432"/>
      <c r="CV6" s="432"/>
      <c r="CW6" s="432"/>
      <c r="CX6" s="432"/>
      <c r="CY6" s="432"/>
      <c r="CZ6" s="432"/>
      <c r="DA6" s="433"/>
      <c r="DB6" s="431">
        <v>80.5</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38488</v>
      </c>
      <c r="BO7" s="395"/>
      <c r="BP7" s="395"/>
      <c r="BQ7" s="395"/>
      <c r="BR7" s="395"/>
      <c r="BS7" s="395"/>
      <c r="BT7" s="395"/>
      <c r="BU7" s="396"/>
      <c r="BV7" s="394">
        <v>139562</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3435302</v>
      </c>
      <c r="CU7" s="395"/>
      <c r="CV7" s="395"/>
      <c r="CW7" s="395"/>
      <c r="CX7" s="395"/>
      <c r="CY7" s="395"/>
      <c r="CZ7" s="395"/>
      <c r="DA7" s="396"/>
      <c r="DB7" s="394">
        <v>3377431</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226090</v>
      </c>
      <c r="BO8" s="395"/>
      <c r="BP8" s="395"/>
      <c r="BQ8" s="395"/>
      <c r="BR8" s="395"/>
      <c r="BS8" s="395"/>
      <c r="BT8" s="395"/>
      <c r="BU8" s="396"/>
      <c r="BV8" s="394">
        <v>191944</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0.44</v>
      </c>
      <c r="CU8" s="435"/>
      <c r="CV8" s="435"/>
      <c r="CW8" s="435"/>
      <c r="CX8" s="435"/>
      <c r="CY8" s="435"/>
      <c r="CZ8" s="435"/>
      <c r="DA8" s="436"/>
      <c r="DB8" s="434">
        <v>0.45</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10305</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34146</v>
      </c>
      <c r="BO9" s="395"/>
      <c r="BP9" s="395"/>
      <c r="BQ9" s="395"/>
      <c r="BR9" s="395"/>
      <c r="BS9" s="395"/>
      <c r="BT9" s="395"/>
      <c r="BU9" s="396"/>
      <c r="BV9" s="394">
        <v>-72830</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9.6</v>
      </c>
      <c r="CU9" s="392"/>
      <c r="CV9" s="392"/>
      <c r="CW9" s="392"/>
      <c r="CX9" s="392"/>
      <c r="CY9" s="392"/>
      <c r="CZ9" s="392"/>
      <c r="DA9" s="393"/>
      <c r="DB9" s="391">
        <v>9.5</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11149</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115170</v>
      </c>
      <c r="BO10" s="395"/>
      <c r="BP10" s="395"/>
      <c r="BQ10" s="395"/>
      <c r="BR10" s="395"/>
      <c r="BS10" s="395"/>
      <c r="BT10" s="395"/>
      <c r="BU10" s="396"/>
      <c r="BV10" s="394">
        <v>112212</v>
      </c>
      <c r="BW10" s="395"/>
      <c r="BX10" s="395"/>
      <c r="BY10" s="395"/>
      <c r="BZ10" s="395"/>
      <c r="CA10" s="395"/>
      <c r="CB10" s="395"/>
      <c r="CC10" s="396"/>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15">
      <c r="A12" s="175"/>
      <c r="B12" s="454" t="s">
        <v>122</v>
      </c>
      <c r="C12" s="455"/>
      <c r="D12" s="455"/>
      <c r="E12" s="455"/>
      <c r="F12" s="455"/>
      <c r="G12" s="455"/>
      <c r="H12" s="455"/>
      <c r="I12" s="455"/>
      <c r="J12" s="455"/>
      <c r="K12" s="456"/>
      <c r="L12" s="463" t="s">
        <v>123</v>
      </c>
      <c r="M12" s="464"/>
      <c r="N12" s="464"/>
      <c r="O12" s="464"/>
      <c r="P12" s="464"/>
      <c r="Q12" s="465"/>
      <c r="R12" s="466">
        <v>10565</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90</v>
      </c>
      <c r="AV12" s="427"/>
      <c r="AW12" s="427"/>
      <c r="AX12" s="427"/>
      <c r="AY12" s="428" t="s">
        <v>127</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128</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129</v>
      </c>
      <c r="N13" s="486"/>
      <c r="O13" s="486"/>
      <c r="P13" s="486"/>
      <c r="Q13" s="487"/>
      <c r="R13" s="478">
        <v>10378</v>
      </c>
      <c r="S13" s="479"/>
      <c r="T13" s="479"/>
      <c r="U13" s="479"/>
      <c r="V13" s="480"/>
      <c r="W13" s="410" t="s">
        <v>130</v>
      </c>
      <c r="X13" s="411"/>
      <c r="Y13" s="411"/>
      <c r="Z13" s="411"/>
      <c r="AA13" s="411"/>
      <c r="AB13" s="401"/>
      <c r="AC13" s="445">
        <v>626</v>
      </c>
      <c r="AD13" s="446"/>
      <c r="AE13" s="446"/>
      <c r="AF13" s="446"/>
      <c r="AG13" s="488"/>
      <c r="AH13" s="445">
        <v>691</v>
      </c>
      <c r="AI13" s="446"/>
      <c r="AJ13" s="446"/>
      <c r="AK13" s="446"/>
      <c r="AL13" s="447"/>
      <c r="AM13" s="423" t="s">
        <v>131</v>
      </c>
      <c r="AN13" s="424"/>
      <c r="AO13" s="424"/>
      <c r="AP13" s="424"/>
      <c r="AQ13" s="424"/>
      <c r="AR13" s="424"/>
      <c r="AS13" s="424"/>
      <c r="AT13" s="425"/>
      <c r="AU13" s="426" t="s">
        <v>132</v>
      </c>
      <c r="AV13" s="427"/>
      <c r="AW13" s="427"/>
      <c r="AX13" s="427"/>
      <c r="AY13" s="428" t="s">
        <v>133</v>
      </c>
      <c r="AZ13" s="429"/>
      <c r="BA13" s="429"/>
      <c r="BB13" s="429"/>
      <c r="BC13" s="429"/>
      <c r="BD13" s="429"/>
      <c r="BE13" s="429"/>
      <c r="BF13" s="429"/>
      <c r="BG13" s="429"/>
      <c r="BH13" s="429"/>
      <c r="BI13" s="429"/>
      <c r="BJ13" s="429"/>
      <c r="BK13" s="429"/>
      <c r="BL13" s="429"/>
      <c r="BM13" s="430"/>
      <c r="BN13" s="394">
        <v>149316</v>
      </c>
      <c r="BO13" s="395"/>
      <c r="BP13" s="395"/>
      <c r="BQ13" s="395"/>
      <c r="BR13" s="395"/>
      <c r="BS13" s="395"/>
      <c r="BT13" s="395"/>
      <c r="BU13" s="396"/>
      <c r="BV13" s="394">
        <v>39382</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5.2</v>
      </c>
      <c r="CU13" s="392"/>
      <c r="CV13" s="392"/>
      <c r="CW13" s="392"/>
      <c r="CX13" s="392"/>
      <c r="CY13" s="392"/>
      <c r="CZ13" s="392"/>
      <c r="DA13" s="393"/>
      <c r="DB13" s="391">
        <v>4.5</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10721</v>
      </c>
      <c r="S14" s="479"/>
      <c r="T14" s="479"/>
      <c r="U14" s="479"/>
      <c r="V14" s="480"/>
      <c r="W14" s="384"/>
      <c r="X14" s="385"/>
      <c r="Y14" s="385"/>
      <c r="Z14" s="385"/>
      <c r="AA14" s="385"/>
      <c r="AB14" s="374"/>
      <c r="AC14" s="481">
        <v>12.6</v>
      </c>
      <c r="AD14" s="482"/>
      <c r="AE14" s="482"/>
      <c r="AF14" s="482"/>
      <c r="AG14" s="483"/>
      <c r="AH14" s="481">
        <v>13.1</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121</v>
      </c>
      <c r="CU14" s="493"/>
      <c r="CV14" s="493"/>
      <c r="CW14" s="493"/>
      <c r="CX14" s="493"/>
      <c r="CY14" s="493"/>
      <c r="CZ14" s="493"/>
      <c r="DA14" s="494"/>
      <c r="DB14" s="492" t="s">
        <v>121</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129</v>
      </c>
      <c r="N15" s="486"/>
      <c r="O15" s="486"/>
      <c r="P15" s="486"/>
      <c r="Q15" s="487"/>
      <c r="R15" s="478">
        <v>10521</v>
      </c>
      <c r="S15" s="479"/>
      <c r="T15" s="479"/>
      <c r="U15" s="479"/>
      <c r="V15" s="480"/>
      <c r="W15" s="410" t="s">
        <v>137</v>
      </c>
      <c r="X15" s="411"/>
      <c r="Y15" s="411"/>
      <c r="Z15" s="411"/>
      <c r="AA15" s="411"/>
      <c r="AB15" s="401"/>
      <c r="AC15" s="445">
        <v>1274</v>
      </c>
      <c r="AD15" s="446"/>
      <c r="AE15" s="446"/>
      <c r="AF15" s="446"/>
      <c r="AG15" s="488"/>
      <c r="AH15" s="445">
        <v>1379</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1380610</v>
      </c>
      <c r="BO15" s="358"/>
      <c r="BP15" s="358"/>
      <c r="BQ15" s="358"/>
      <c r="BR15" s="358"/>
      <c r="BS15" s="358"/>
      <c r="BT15" s="358"/>
      <c r="BU15" s="359"/>
      <c r="BV15" s="357">
        <v>1331030</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25.7</v>
      </c>
      <c r="AD16" s="482"/>
      <c r="AE16" s="482"/>
      <c r="AF16" s="482"/>
      <c r="AG16" s="483"/>
      <c r="AH16" s="481">
        <v>26.1</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3054314</v>
      </c>
      <c r="BO16" s="395"/>
      <c r="BP16" s="395"/>
      <c r="BQ16" s="395"/>
      <c r="BR16" s="395"/>
      <c r="BS16" s="395"/>
      <c r="BT16" s="395"/>
      <c r="BU16" s="396"/>
      <c r="BV16" s="394">
        <v>2984180</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3049</v>
      </c>
      <c r="AD17" s="446"/>
      <c r="AE17" s="446"/>
      <c r="AF17" s="446"/>
      <c r="AG17" s="488"/>
      <c r="AH17" s="445">
        <v>3217</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1737810</v>
      </c>
      <c r="BO17" s="395"/>
      <c r="BP17" s="395"/>
      <c r="BQ17" s="395"/>
      <c r="BR17" s="395"/>
      <c r="BS17" s="395"/>
      <c r="BT17" s="395"/>
      <c r="BU17" s="396"/>
      <c r="BV17" s="394">
        <v>1675049</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27.5</v>
      </c>
      <c r="M18" s="518"/>
      <c r="N18" s="518"/>
      <c r="O18" s="518"/>
      <c r="P18" s="518"/>
      <c r="Q18" s="518"/>
      <c r="R18" s="519"/>
      <c r="S18" s="519"/>
      <c r="T18" s="519"/>
      <c r="U18" s="519"/>
      <c r="V18" s="520"/>
      <c r="W18" s="412"/>
      <c r="X18" s="413"/>
      <c r="Y18" s="413"/>
      <c r="Z18" s="413"/>
      <c r="AA18" s="413"/>
      <c r="AB18" s="404"/>
      <c r="AC18" s="521">
        <v>61.6</v>
      </c>
      <c r="AD18" s="522"/>
      <c r="AE18" s="522"/>
      <c r="AF18" s="522"/>
      <c r="AG18" s="523"/>
      <c r="AH18" s="521">
        <v>60.8</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2815749</v>
      </c>
      <c r="BO18" s="395"/>
      <c r="BP18" s="395"/>
      <c r="BQ18" s="395"/>
      <c r="BR18" s="395"/>
      <c r="BS18" s="395"/>
      <c r="BT18" s="395"/>
      <c r="BU18" s="396"/>
      <c r="BV18" s="394">
        <v>2747141</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375</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4061453</v>
      </c>
      <c r="BO19" s="395"/>
      <c r="BP19" s="395"/>
      <c r="BQ19" s="395"/>
      <c r="BR19" s="395"/>
      <c r="BS19" s="395"/>
      <c r="BT19" s="395"/>
      <c r="BU19" s="396"/>
      <c r="BV19" s="394">
        <v>4076519</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4137</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3914649</v>
      </c>
      <c r="BO22" s="358"/>
      <c r="BP22" s="358"/>
      <c r="BQ22" s="358"/>
      <c r="BR22" s="358"/>
      <c r="BS22" s="358"/>
      <c r="BT22" s="358"/>
      <c r="BU22" s="359"/>
      <c r="BV22" s="357">
        <v>4175813</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3363236</v>
      </c>
      <c r="BO23" s="395"/>
      <c r="BP23" s="395"/>
      <c r="BQ23" s="395"/>
      <c r="BR23" s="395"/>
      <c r="BS23" s="395"/>
      <c r="BT23" s="395"/>
      <c r="BU23" s="396"/>
      <c r="BV23" s="394">
        <v>3584637</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7880</v>
      </c>
      <c r="R24" s="446"/>
      <c r="S24" s="446"/>
      <c r="T24" s="446"/>
      <c r="U24" s="446"/>
      <c r="V24" s="488"/>
      <c r="W24" s="540"/>
      <c r="X24" s="541"/>
      <c r="Y24" s="542"/>
      <c r="Z24" s="444" t="s">
        <v>162</v>
      </c>
      <c r="AA24" s="424"/>
      <c r="AB24" s="424"/>
      <c r="AC24" s="424"/>
      <c r="AD24" s="424"/>
      <c r="AE24" s="424"/>
      <c r="AF24" s="424"/>
      <c r="AG24" s="425"/>
      <c r="AH24" s="445">
        <v>120</v>
      </c>
      <c r="AI24" s="446"/>
      <c r="AJ24" s="446"/>
      <c r="AK24" s="446"/>
      <c r="AL24" s="488"/>
      <c r="AM24" s="445">
        <v>402600</v>
      </c>
      <c r="AN24" s="446"/>
      <c r="AO24" s="446"/>
      <c r="AP24" s="446"/>
      <c r="AQ24" s="446"/>
      <c r="AR24" s="488"/>
      <c r="AS24" s="445">
        <v>3355</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2147508</v>
      </c>
      <c r="BO24" s="395"/>
      <c r="BP24" s="395"/>
      <c r="BQ24" s="395"/>
      <c r="BR24" s="395"/>
      <c r="BS24" s="395"/>
      <c r="BT24" s="395"/>
      <c r="BU24" s="396"/>
      <c r="BV24" s="394">
        <v>2240046</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6390</v>
      </c>
      <c r="R25" s="446"/>
      <c r="S25" s="446"/>
      <c r="T25" s="446"/>
      <c r="U25" s="446"/>
      <c r="V25" s="488"/>
      <c r="W25" s="540"/>
      <c r="X25" s="541"/>
      <c r="Y25" s="542"/>
      <c r="Z25" s="444" t="s">
        <v>165</v>
      </c>
      <c r="AA25" s="424"/>
      <c r="AB25" s="424"/>
      <c r="AC25" s="424"/>
      <c r="AD25" s="424"/>
      <c r="AE25" s="424"/>
      <c r="AF25" s="424"/>
      <c r="AG25" s="425"/>
      <c r="AH25" s="445" t="s">
        <v>121</v>
      </c>
      <c r="AI25" s="446"/>
      <c r="AJ25" s="446"/>
      <c r="AK25" s="446"/>
      <c r="AL25" s="488"/>
      <c r="AM25" s="445" t="s">
        <v>121</v>
      </c>
      <c r="AN25" s="446"/>
      <c r="AO25" s="446"/>
      <c r="AP25" s="446"/>
      <c r="AQ25" s="446"/>
      <c r="AR25" s="488"/>
      <c r="AS25" s="445" t="s">
        <v>121</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84644</v>
      </c>
      <c r="BO25" s="358"/>
      <c r="BP25" s="358"/>
      <c r="BQ25" s="358"/>
      <c r="BR25" s="358"/>
      <c r="BS25" s="358"/>
      <c r="BT25" s="358"/>
      <c r="BU25" s="359"/>
      <c r="BV25" s="357">
        <v>76585</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5770</v>
      </c>
      <c r="R26" s="446"/>
      <c r="S26" s="446"/>
      <c r="T26" s="446"/>
      <c r="U26" s="446"/>
      <c r="V26" s="488"/>
      <c r="W26" s="540"/>
      <c r="X26" s="541"/>
      <c r="Y26" s="542"/>
      <c r="Z26" s="444" t="s">
        <v>168</v>
      </c>
      <c r="AA26" s="546"/>
      <c r="AB26" s="546"/>
      <c r="AC26" s="546"/>
      <c r="AD26" s="546"/>
      <c r="AE26" s="546"/>
      <c r="AF26" s="546"/>
      <c r="AG26" s="547"/>
      <c r="AH26" s="445">
        <v>1</v>
      </c>
      <c r="AI26" s="446"/>
      <c r="AJ26" s="446"/>
      <c r="AK26" s="446"/>
      <c r="AL26" s="488"/>
      <c r="AM26" s="445" t="s">
        <v>169</v>
      </c>
      <c r="AN26" s="446"/>
      <c r="AO26" s="446"/>
      <c r="AP26" s="446"/>
      <c r="AQ26" s="446"/>
      <c r="AR26" s="488"/>
      <c r="AS26" s="445" t="s">
        <v>169</v>
      </c>
      <c r="AT26" s="446"/>
      <c r="AU26" s="446"/>
      <c r="AV26" s="446"/>
      <c r="AW26" s="446"/>
      <c r="AX26" s="447"/>
      <c r="AY26" s="397" t="s">
        <v>170</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171</v>
      </c>
      <c r="F27" s="424"/>
      <c r="G27" s="424"/>
      <c r="H27" s="424"/>
      <c r="I27" s="424"/>
      <c r="J27" s="424"/>
      <c r="K27" s="425"/>
      <c r="L27" s="445">
        <v>1</v>
      </c>
      <c r="M27" s="446"/>
      <c r="N27" s="446"/>
      <c r="O27" s="446"/>
      <c r="P27" s="488"/>
      <c r="Q27" s="445">
        <v>2840</v>
      </c>
      <c r="R27" s="446"/>
      <c r="S27" s="446"/>
      <c r="T27" s="446"/>
      <c r="U27" s="446"/>
      <c r="V27" s="488"/>
      <c r="W27" s="540"/>
      <c r="X27" s="541"/>
      <c r="Y27" s="542"/>
      <c r="Z27" s="444" t="s">
        <v>172</v>
      </c>
      <c r="AA27" s="424"/>
      <c r="AB27" s="424"/>
      <c r="AC27" s="424"/>
      <c r="AD27" s="424"/>
      <c r="AE27" s="424"/>
      <c r="AF27" s="424"/>
      <c r="AG27" s="425"/>
      <c r="AH27" s="445" t="s">
        <v>121</v>
      </c>
      <c r="AI27" s="446"/>
      <c r="AJ27" s="446"/>
      <c r="AK27" s="446"/>
      <c r="AL27" s="488"/>
      <c r="AM27" s="445" t="s">
        <v>121</v>
      </c>
      <c r="AN27" s="446"/>
      <c r="AO27" s="446"/>
      <c r="AP27" s="446"/>
      <c r="AQ27" s="446"/>
      <c r="AR27" s="488"/>
      <c r="AS27" s="445" t="s">
        <v>121</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v>95759</v>
      </c>
      <c r="BO27" s="514"/>
      <c r="BP27" s="514"/>
      <c r="BQ27" s="514"/>
      <c r="BR27" s="514"/>
      <c r="BS27" s="514"/>
      <c r="BT27" s="514"/>
      <c r="BU27" s="515"/>
      <c r="BV27" s="513">
        <v>95756</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174</v>
      </c>
      <c r="F28" s="424"/>
      <c r="G28" s="424"/>
      <c r="H28" s="424"/>
      <c r="I28" s="424"/>
      <c r="J28" s="424"/>
      <c r="K28" s="425"/>
      <c r="L28" s="445">
        <v>1</v>
      </c>
      <c r="M28" s="446"/>
      <c r="N28" s="446"/>
      <c r="O28" s="446"/>
      <c r="P28" s="488"/>
      <c r="Q28" s="445">
        <v>2370</v>
      </c>
      <c r="R28" s="446"/>
      <c r="S28" s="446"/>
      <c r="T28" s="446"/>
      <c r="U28" s="446"/>
      <c r="V28" s="488"/>
      <c r="W28" s="540"/>
      <c r="X28" s="541"/>
      <c r="Y28" s="542"/>
      <c r="Z28" s="444" t="s">
        <v>175</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1456907</v>
      </c>
      <c r="BO28" s="358"/>
      <c r="BP28" s="358"/>
      <c r="BQ28" s="358"/>
      <c r="BR28" s="358"/>
      <c r="BS28" s="358"/>
      <c r="BT28" s="358"/>
      <c r="BU28" s="359"/>
      <c r="BV28" s="357">
        <v>1341737</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177</v>
      </c>
      <c r="F29" s="424"/>
      <c r="G29" s="424"/>
      <c r="H29" s="424"/>
      <c r="I29" s="424"/>
      <c r="J29" s="424"/>
      <c r="K29" s="425"/>
      <c r="L29" s="445">
        <v>12</v>
      </c>
      <c r="M29" s="446"/>
      <c r="N29" s="446"/>
      <c r="O29" s="446"/>
      <c r="P29" s="488"/>
      <c r="Q29" s="445">
        <v>2130</v>
      </c>
      <c r="R29" s="446"/>
      <c r="S29" s="446"/>
      <c r="T29" s="446"/>
      <c r="U29" s="446"/>
      <c r="V29" s="488"/>
      <c r="W29" s="543"/>
      <c r="X29" s="544"/>
      <c r="Y29" s="545"/>
      <c r="Z29" s="444" t="s">
        <v>178</v>
      </c>
      <c r="AA29" s="424"/>
      <c r="AB29" s="424"/>
      <c r="AC29" s="424"/>
      <c r="AD29" s="424"/>
      <c r="AE29" s="424"/>
      <c r="AF29" s="424"/>
      <c r="AG29" s="425"/>
      <c r="AH29" s="445">
        <v>120</v>
      </c>
      <c r="AI29" s="446"/>
      <c r="AJ29" s="446"/>
      <c r="AK29" s="446"/>
      <c r="AL29" s="488"/>
      <c r="AM29" s="445">
        <v>402600</v>
      </c>
      <c r="AN29" s="446"/>
      <c r="AO29" s="446"/>
      <c r="AP29" s="446"/>
      <c r="AQ29" s="446"/>
      <c r="AR29" s="488"/>
      <c r="AS29" s="445">
        <v>3355</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214519</v>
      </c>
      <c r="BO29" s="395"/>
      <c r="BP29" s="395"/>
      <c r="BQ29" s="395"/>
      <c r="BR29" s="395"/>
      <c r="BS29" s="395"/>
      <c r="BT29" s="395"/>
      <c r="BU29" s="396"/>
      <c r="BV29" s="394">
        <v>198511</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100.5</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886752</v>
      </c>
      <c r="BO30" s="514"/>
      <c r="BP30" s="514"/>
      <c r="BQ30" s="514"/>
      <c r="BR30" s="514"/>
      <c r="BS30" s="514"/>
      <c r="BT30" s="514"/>
      <c r="BU30" s="515"/>
      <c r="BV30" s="513">
        <v>842042</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187</v>
      </c>
      <c r="D33" s="418"/>
      <c r="E33" s="383" t="s">
        <v>188</v>
      </c>
      <c r="F33" s="383"/>
      <c r="G33" s="383"/>
      <c r="H33" s="383"/>
      <c r="I33" s="383"/>
      <c r="J33" s="383"/>
      <c r="K33" s="383"/>
      <c r="L33" s="383"/>
      <c r="M33" s="383"/>
      <c r="N33" s="383"/>
      <c r="O33" s="383"/>
      <c r="P33" s="383"/>
      <c r="Q33" s="383"/>
      <c r="R33" s="383"/>
      <c r="S33" s="383"/>
      <c r="T33" s="200"/>
      <c r="U33" s="418" t="s">
        <v>187</v>
      </c>
      <c r="V33" s="418"/>
      <c r="W33" s="383" t="s">
        <v>188</v>
      </c>
      <c r="X33" s="383"/>
      <c r="Y33" s="383"/>
      <c r="Z33" s="383"/>
      <c r="AA33" s="383"/>
      <c r="AB33" s="383"/>
      <c r="AC33" s="383"/>
      <c r="AD33" s="383"/>
      <c r="AE33" s="383"/>
      <c r="AF33" s="383"/>
      <c r="AG33" s="383"/>
      <c r="AH33" s="383"/>
      <c r="AI33" s="383"/>
      <c r="AJ33" s="383"/>
      <c r="AK33" s="383"/>
      <c r="AL33" s="200"/>
      <c r="AM33" s="418" t="s">
        <v>187</v>
      </c>
      <c r="AN33" s="418"/>
      <c r="AO33" s="383" t="s">
        <v>188</v>
      </c>
      <c r="AP33" s="383"/>
      <c r="AQ33" s="383"/>
      <c r="AR33" s="383"/>
      <c r="AS33" s="383"/>
      <c r="AT33" s="383"/>
      <c r="AU33" s="383"/>
      <c r="AV33" s="383"/>
      <c r="AW33" s="383"/>
      <c r="AX33" s="383"/>
      <c r="AY33" s="383"/>
      <c r="AZ33" s="383"/>
      <c r="BA33" s="383"/>
      <c r="BB33" s="383"/>
      <c r="BC33" s="383"/>
      <c r="BD33" s="201"/>
      <c r="BE33" s="383" t="s">
        <v>189</v>
      </c>
      <c r="BF33" s="383"/>
      <c r="BG33" s="383" t="s">
        <v>190</v>
      </c>
      <c r="BH33" s="383"/>
      <c r="BI33" s="383"/>
      <c r="BJ33" s="383"/>
      <c r="BK33" s="383"/>
      <c r="BL33" s="383"/>
      <c r="BM33" s="383"/>
      <c r="BN33" s="383"/>
      <c r="BO33" s="383"/>
      <c r="BP33" s="383"/>
      <c r="BQ33" s="383"/>
      <c r="BR33" s="383"/>
      <c r="BS33" s="383"/>
      <c r="BT33" s="383"/>
      <c r="BU33" s="383"/>
      <c r="BV33" s="201"/>
      <c r="BW33" s="418" t="s">
        <v>189</v>
      </c>
      <c r="BX33" s="418"/>
      <c r="BY33" s="383" t="s">
        <v>191</v>
      </c>
      <c r="BZ33" s="383"/>
      <c r="CA33" s="383"/>
      <c r="CB33" s="383"/>
      <c r="CC33" s="383"/>
      <c r="CD33" s="383"/>
      <c r="CE33" s="383"/>
      <c r="CF33" s="383"/>
      <c r="CG33" s="383"/>
      <c r="CH33" s="383"/>
      <c r="CI33" s="383"/>
      <c r="CJ33" s="383"/>
      <c r="CK33" s="383"/>
      <c r="CL33" s="383"/>
      <c r="CM33" s="383"/>
      <c r="CN33" s="200"/>
      <c r="CO33" s="418" t="s">
        <v>187</v>
      </c>
      <c r="CP33" s="418"/>
      <c r="CQ33" s="383" t="s">
        <v>192</v>
      </c>
      <c r="CR33" s="383"/>
      <c r="CS33" s="383"/>
      <c r="CT33" s="383"/>
      <c r="CU33" s="383"/>
      <c r="CV33" s="383"/>
      <c r="CW33" s="383"/>
      <c r="CX33" s="383"/>
      <c r="CY33" s="383"/>
      <c r="CZ33" s="383"/>
      <c r="DA33" s="383"/>
      <c r="DB33" s="383"/>
      <c r="DC33" s="383"/>
      <c r="DD33" s="383"/>
      <c r="DE33" s="383"/>
      <c r="DF33" s="200"/>
      <c r="DG33" s="583" t="s">
        <v>193</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白子町国民健康保険事業特別会計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白子町ガス事業特別会計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6</v>
      </c>
      <c r="BX34" s="584"/>
      <c r="BY34" s="585" t="str">
        <f>IF('各会計、関係団体の財政状況及び健全化判断比率'!B68="","",'各会計、関係団体の財政状況及び健全化判断比率'!B68)</f>
        <v>千葉県市町村総合事務組合（一般会計）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白子町介護保険事業特別会計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7</v>
      </c>
      <c r="BX35" s="584"/>
      <c r="BY35" s="585" t="str">
        <f>IF('各会計、関係団体の財政状況及び健全化判断比率'!B69="","",'各会計、関係団体の財政状況及び健全化判断比率'!B69)</f>
        <v>千葉県市町村総合事務組合（千葉県自治会館管理運営特別会計）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白子町後期高齢者事業特別会計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8</v>
      </c>
      <c r="BX36" s="584"/>
      <c r="BY36" s="585" t="str">
        <f>IF('各会計、関係団体の財政状況及び健全化判断比率'!B70="","",'各会計、関係団体の財政状況及び健全化判断比率'!B70)</f>
        <v>千葉県市町村総合事務組合（千葉県自治研修センター特別会計）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9</v>
      </c>
      <c r="BX37" s="584"/>
      <c r="BY37" s="585" t="str">
        <f>IF('各会計、関係団体の財政状況及び健全化判断比率'!B71="","",'各会計、関係団体の財政状況及び健全化判断比率'!B71)</f>
        <v>千葉県市町村総合事務組合（千葉県市町村交通災害共済特別会計）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10</v>
      </c>
      <c r="BX38" s="584"/>
      <c r="BY38" s="585" t="str">
        <f>IF('各会計、関係団体の財政状況及び健全化判断比率'!B72="","",'各会計、関係団体の財政状況及び健全化判断比率'!B72)</f>
        <v>千葉県後期高齢者医療広域連合（一般会計）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11</v>
      </c>
      <c r="BX39" s="584"/>
      <c r="BY39" s="585" t="str">
        <f>IF('各会計、関係団体の財政状況及び健全化判断比率'!B73="","",'各会計、関係団体の財政状況及び健全化判断比率'!B73)</f>
        <v>千葉県後期高齢者医療広域連合（後期高齢者医療特別会計）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12</v>
      </c>
      <c r="BX40" s="584"/>
      <c r="BY40" s="585" t="str">
        <f>IF('各会計、関係団体の財政状況及び健全化判断比率'!B74="","",'各会計、関係団体の財政状況及び健全化判断比率'!B74)</f>
        <v>長生郡市広域市町村圏組合（一般会計）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13</v>
      </c>
      <c r="BX41" s="584"/>
      <c r="BY41" s="585" t="str">
        <f>IF('各会計、関係団体の財政状況及び健全化判断比率'!B75="","",'各会計、関係団体の財政状況及び健全化判断比率'!B75)</f>
        <v>長生郡市広域市町村圏組合（水道事業会計）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14</v>
      </c>
      <c r="BX42" s="584"/>
      <c r="BY42" s="585" t="str">
        <f>IF('各会計、関係団体の財政状況及び健全化判断比率'!B76="","",'各会計、関係団体の財政状況及び健全化判断比率'!B76)</f>
        <v>長生郡市広域市町村圏組合（病院事業会計）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15</v>
      </c>
      <c r="BX43" s="584"/>
      <c r="BY43" s="585" t="str">
        <f>IF('各会計、関係団体の財政状況及び健全化判断比率'!B77="","",'各会計、関係団体の財政状況及び健全化判断比率'!B77)</f>
        <v>長生郡市広域市町村圏組合（特別会計）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Oimi9bsTfqFpEXYucTVCtW+JxAmwFUVdP1H1NIVlDG2BZ8Vzj7eZvLSGtZAX7gcHSbwH7gDe8HgznhUHwlAo3A==" saltValue="H/I3aGAK2WQQE4l+M6X2p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216</v>
      </c>
      <c r="C5" s="597"/>
      <c r="D5" s="597"/>
      <c r="E5" s="597"/>
      <c r="F5" s="597"/>
      <c r="G5" s="597"/>
      <c r="H5" s="597"/>
      <c r="I5" s="597"/>
      <c r="J5" s="597"/>
      <c r="K5" s="597"/>
      <c r="L5" s="597"/>
      <c r="M5" s="597"/>
      <c r="N5" s="597"/>
      <c r="O5" s="597"/>
      <c r="P5" s="597"/>
      <c r="Q5" s="598"/>
      <c r="R5" s="599">
        <v>1396293</v>
      </c>
      <c r="S5" s="600"/>
      <c r="T5" s="600"/>
      <c r="U5" s="600"/>
      <c r="V5" s="600"/>
      <c r="W5" s="600"/>
      <c r="X5" s="600"/>
      <c r="Y5" s="601"/>
      <c r="Z5" s="602">
        <v>25.4</v>
      </c>
      <c r="AA5" s="602"/>
      <c r="AB5" s="602"/>
      <c r="AC5" s="602"/>
      <c r="AD5" s="603">
        <v>1396293</v>
      </c>
      <c r="AE5" s="603"/>
      <c r="AF5" s="603"/>
      <c r="AG5" s="603"/>
      <c r="AH5" s="603"/>
      <c r="AI5" s="603"/>
      <c r="AJ5" s="603"/>
      <c r="AK5" s="603"/>
      <c r="AL5" s="604">
        <v>40.1</v>
      </c>
      <c r="AM5" s="605"/>
      <c r="AN5" s="605"/>
      <c r="AO5" s="606"/>
      <c r="AP5" s="596" t="s">
        <v>217</v>
      </c>
      <c r="AQ5" s="597"/>
      <c r="AR5" s="597"/>
      <c r="AS5" s="597"/>
      <c r="AT5" s="597"/>
      <c r="AU5" s="597"/>
      <c r="AV5" s="597"/>
      <c r="AW5" s="597"/>
      <c r="AX5" s="597"/>
      <c r="AY5" s="597"/>
      <c r="AZ5" s="597"/>
      <c r="BA5" s="597"/>
      <c r="BB5" s="597"/>
      <c r="BC5" s="597"/>
      <c r="BD5" s="597"/>
      <c r="BE5" s="597"/>
      <c r="BF5" s="598"/>
      <c r="BG5" s="610">
        <v>1375402</v>
      </c>
      <c r="BH5" s="611"/>
      <c r="BI5" s="611"/>
      <c r="BJ5" s="611"/>
      <c r="BK5" s="611"/>
      <c r="BL5" s="611"/>
      <c r="BM5" s="611"/>
      <c r="BN5" s="612"/>
      <c r="BO5" s="613">
        <v>98.5</v>
      </c>
      <c r="BP5" s="613"/>
      <c r="BQ5" s="613"/>
      <c r="BR5" s="613"/>
      <c r="BS5" s="614" t="s">
        <v>121</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15">
      <c r="B6" s="607" t="s">
        <v>221</v>
      </c>
      <c r="C6" s="608"/>
      <c r="D6" s="608"/>
      <c r="E6" s="608"/>
      <c r="F6" s="608"/>
      <c r="G6" s="608"/>
      <c r="H6" s="608"/>
      <c r="I6" s="608"/>
      <c r="J6" s="608"/>
      <c r="K6" s="608"/>
      <c r="L6" s="608"/>
      <c r="M6" s="608"/>
      <c r="N6" s="608"/>
      <c r="O6" s="608"/>
      <c r="P6" s="608"/>
      <c r="Q6" s="609"/>
      <c r="R6" s="610">
        <v>72261</v>
      </c>
      <c r="S6" s="611"/>
      <c r="T6" s="611"/>
      <c r="U6" s="611"/>
      <c r="V6" s="611"/>
      <c r="W6" s="611"/>
      <c r="X6" s="611"/>
      <c r="Y6" s="612"/>
      <c r="Z6" s="613">
        <v>1.3</v>
      </c>
      <c r="AA6" s="613"/>
      <c r="AB6" s="613"/>
      <c r="AC6" s="613"/>
      <c r="AD6" s="614">
        <v>72261</v>
      </c>
      <c r="AE6" s="614"/>
      <c r="AF6" s="614"/>
      <c r="AG6" s="614"/>
      <c r="AH6" s="614"/>
      <c r="AI6" s="614"/>
      <c r="AJ6" s="614"/>
      <c r="AK6" s="614"/>
      <c r="AL6" s="615">
        <v>2.1</v>
      </c>
      <c r="AM6" s="616"/>
      <c r="AN6" s="616"/>
      <c r="AO6" s="617"/>
      <c r="AP6" s="607" t="s">
        <v>222</v>
      </c>
      <c r="AQ6" s="608"/>
      <c r="AR6" s="608"/>
      <c r="AS6" s="608"/>
      <c r="AT6" s="608"/>
      <c r="AU6" s="608"/>
      <c r="AV6" s="608"/>
      <c r="AW6" s="608"/>
      <c r="AX6" s="608"/>
      <c r="AY6" s="608"/>
      <c r="AZ6" s="608"/>
      <c r="BA6" s="608"/>
      <c r="BB6" s="608"/>
      <c r="BC6" s="608"/>
      <c r="BD6" s="608"/>
      <c r="BE6" s="608"/>
      <c r="BF6" s="609"/>
      <c r="BG6" s="610">
        <v>1375402</v>
      </c>
      <c r="BH6" s="611"/>
      <c r="BI6" s="611"/>
      <c r="BJ6" s="611"/>
      <c r="BK6" s="611"/>
      <c r="BL6" s="611"/>
      <c r="BM6" s="611"/>
      <c r="BN6" s="612"/>
      <c r="BO6" s="613">
        <v>98.5</v>
      </c>
      <c r="BP6" s="613"/>
      <c r="BQ6" s="613"/>
      <c r="BR6" s="613"/>
      <c r="BS6" s="614" t="s">
        <v>121</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82421</v>
      </c>
      <c r="CS6" s="611"/>
      <c r="CT6" s="611"/>
      <c r="CU6" s="611"/>
      <c r="CV6" s="611"/>
      <c r="CW6" s="611"/>
      <c r="CX6" s="611"/>
      <c r="CY6" s="612"/>
      <c r="CZ6" s="604">
        <v>1.6</v>
      </c>
      <c r="DA6" s="605"/>
      <c r="DB6" s="605"/>
      <c r="DC6" s="621"/>
      <c r="DD6" s="619" t="s">
        <v>121</v>
      </c>
      <c r="DE6" s="611"/>
      <c r="DF6" s="611"/>
      <c r="DG6" s="611"/>
      <c r="DH6" s="611"/>
      <c r="DI6" s="611"/>
      <c r="DJ6" s="611"/>
      <c r="DK6" s="611"/>
      <c r="DL6" s="611"/>
      <c r="DM6" s="611"/>
      <c r="DN6" s="611"/>
      <c r="DO6" s="611"/>
      <c r="DP6" s="612"/>
      <c r="DQ6" s="619">
        <v>82421</v>
      </c>
      <c r="DR6" s="611"/>
      <c r="DS6" s="611"/>
      <c r="DT6" s="611"/>
      <c r="DU6" s="611"/>
      <c r="DV6" s="611"/>
      <c r="DW6" s="611"/>
      <c r="DX6" s="611"/>
      <c r="DY6" s="611"/>
      <c r="DZ6" s="611"/>
      <c r="EA6" s="611"/>
      <c r="EB6" s="611"/>
      <c r="EC6" s="620"/>
    </row>
    <row r="7" spans="2:143" ht="11.25" customHeight="1" x14ac:dyDescent="0.15">
      <c r="B7" s="607" t="s">
        <v>224</v>
      </c>
      <c r="C7" s="608"/>
      <c r="D7" s="608"/>
      <c r="E7" s="608"/>
      <c r="F7" s="608"/>
      <c r="G7" s="608"/>
      <c r="H7" s="608"/>
      <c r="I7" s="608"/>
      <c r="J7" s="608"/>
      <c r="K7" s="608"/>
      <c r="L7" s="608"/>
      <c r="M7" s="608"/>
      <c r="N7" s="608"/>
      <c r="O7" s="608"/>
      <c r="P7" s="608"/>
      <c r="Q7" s="609"/>
      <c r="R7" s="610">
        <v>559</v>
      </c>
      <c r="S7" s="611"/>
      <c r="T7" s="611"/>
      <c r="U7" s="611"/>
      <c r="V7" s="611"/>
      <c r="W7" s="611"/>
      <c r="X7" s="611"/>
      <c r="Y7" s="612"/>
      <c r="Z7" s="613">
        <v>0</v>
      </c>
      <c r="AA7" s="613"/>
      <c r="AB7" s="613"/>
      <c r="AC7" s="613"/>
      <c r="AD7" s="614">
        <v>559</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578197</v>
      </c>
      <c r="BH7" s="611"/>
      <c r="BI7" s="611"/>
      <c r="BJ7" s="611"/>
      <c r="BK7" s="611"/>
      <c r="BL7" s="611"/>
      <c r="BM7" s="611"/>
      <c r="BN7" s="612"/>
      <c r="BO7" s="613">
        <v>41.4</v>
      </c>
      <c r="BP7" s="613"/>
      <c r="BQ7" s="613"/>
      <c r="BR7" s="613"/>
      <c r="BS7" s="614" t="s">
        <v>121</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1289689</v>
      </c>
      <c r="CS7" s="611"/>
      <c r="CT7" s="611"/>
      <c r="CU7" s="611"/>
      <c r="CV7" s="611"/>
      <c r="CW7" s="611"/>
      <c r="CX7" s="611"/>
      <c r="CY7" s="612"/>
      <c r="CZ7" s="613">
        <v>24.6</v>
      </c>
      <c r="DA7" s="613"/>
      <c r="DB7" s="613"/>
      <c r="DC7" s="613"/>
      <c r="DD7" s="619">
        <v>122946</v>
      </c>
      <c r="DE7" s="611"/>
      <c r="DF7" s="611"/>
      <c r="DG7" s="611"/>
      <c r="DH7" s="611"/>
      <c r="DI7" s="611"/>
      <c r="DJ7" s="611"/>
      <c r="DK7" s="611"/>
      <c r="DL7" s="611"/>
      <c r="DM7" s="611"/>
      <c r="DN7" s="611"/>
      <c r="DO7" s="611"/>
      <c r="DP7" s="612"/>
      <c r="DQ7" s="619">
        <v>867192</v>
      </c>
      <c r="DR7" s="611"/>
      <c r="DS7" s="611"/>
      <c r="DT7" s="611"/>
      <c r="DU7" s="611"/>
      <c r="DV7" s="611"/>
      <c r="DW7" s="611"/>
      <c r="DX7" s="611"/>
      <c r="DY7" s="611"/>
      <c r="DZ7" s="611"/>
      <c r="EA7" s="611"/>
      <c r="EB7" s="611"/>
      <c r="EC7" s="620"/>
    </row>
    <row r="8" spans="2:143" ht="11.25" customHeight="1" x14ac:dyDescent="0.15">
      <c r="B8" s="607" t="s">
        <v>227</v>
      </c>
      <c r="C8" s="608"/>
      <c r="D8" s="608"/>
      <c r="E8" s="608"/>
      <c r="F8" s="608"/>
      <c r="G8" s="608"/>
      <c r="H8" s="608"/>
      <c r="I8" s="608"/>
      <c r="J8" s="608"/>
      <c r="K8" s="608"/>
      <c r="L8" s="608"/>
      <c r="M8" s="608"/>
      <c r="N8" s="608"/>
      <c r="O8" s="608"/>
      <c r="P8" s="608"/>
      <c r="Q8" s="609"/>
      <c r="R8" s="610">
        <v>7939</v>
      </c>
      <c r="S8" s="611"/>
      <c r="T8" s="611"/>
      <c r="U8" s="611"/>
      <c r="V8" s="611"/>
      <c r="W8" s="611"/>
      <c r="X8" s="611"/>
      <c r="Y8" s="612"/>
      <c r="Z8" s="613">
        <v>0.1</v>
      </c>
      <c r="AA8" s="613"/>
      <c r="AB8" s="613"/>
      <c r="AC8" s="613"/>
      <c r="AD8" s="614">
        <v>7939</v>
      </c>
      <c r="AE8" s="614"/>
      <c r="AF8" s="614"/>
      <c r="AG8" s="614"/>
      <c r="AH8" s="614"/>
      <c r="AI8" s="614"/>
      <c r="AJ8" s="614"/>
      <c r="AK8" s="614"/>
      <c r="AL8" s="615">
        <v>0.2</v>
      </c>
      <c r="AM8" s="616"/>
      <c r="AN8" s="616"/>
      <c r="AO8" s="617"/>
      <c r="AP8" s="607" t="s">
        <v>228</v>
      </c>
      <c r="AQ8" s="608"/>
      <c r="AR8" s="608"/>
      <c r="AS8" s="608"/>
      <c r="AT8" s="608"/>
      <c r="AU8" s="608"/>
      <c r="AV8" s="608"/>
      <c r="AW8" s="608"/>
      <c r="AX8" s="608"/>
      <c r="AY8" s="608"/>
      <c r="AZ8" s="608"/>
      <c r="BA8" s="608"/>
      <c r="BB8" s="608"/>
      <c r="BC8" s="608"/>
      <c r="BD8" s="608"/>
      <c r="BE8" s="608"/>
      <c r="BF8" s="609"/>
      <c r="BG8" s="610">
        <v>21434</v>
      </c>
      <c r="BH8" s="611"/>
      <c r="BI8" s="611"/>
      <c r="BJ8" s="611"/>
      <c r="BK8" s="611"/>
      <c r="BL8" s="611"/>
      <c r="BM8" s="611"/>
      <c r="BN8" s="612"/>
      <c r="BO8" s="613">
        <v>1.5</v>
      </c>
      <c r="BP8" s="613"/>
      <c r="BQ8" s="613"/>
      <c r="BR8" s="613"/>
      <c r="BS8" s="614" t="s">
        <v>121</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1618395</v>
      </c>
      <c r="CS8" s="611"/>
      <c r="CT8" s="611"/>
      <c r="CU8" s="611"/>
      <c r="CV8" s="611"/>
      <c r="CW8" s="611"/>
      <c r="CX8" s="611"/>
      <c r="CY8" s="612"/>
      <c r="CZ8" s="613">
        <v>30.9</v>
      </c>
      <c r="DA8" s="613"/>
      <c r="DB8" s="613"/>
      <c r="DC8" s="613"/>
      <c r="DD8" s="619">
        <v>1884</v>
      </c>
      <c r="DE8" s="611"/>
      <c r="DF8" s="611"/>
      <c r="DG8" s="611"/>
      <c r="DH8" s="611"/>
      <c r="DI8" s="611"/>
      <c r="DJ8" s="611"/>
      <c r="DK8" s="611"/>
      <c r="DL8" s="611"/>
      <c r="DM8" s="611"/>
      <c r="DN8" s="611"/>
      <c r="DO8" s="611"/>
      <c r="DP8" s="612"/>
      <c r="DQ8" s="619">
        <v>1117754</v>
      </c>
      <c r="DR8" s="611"/>
      <c r="DS8" s="611"/>
      <c r="DT8" s="611"/>
      <c r="DU8" s="611"/>
      <c r="DV8" s="611"/>
      <c r="DW8" s="611"/>
      <c r="DX8" s="611"/>
      <c r="DY8" s="611"/>
      <c r="DZ8" s="611"/>
      <c r="EA8" s="611"/>
      <c r="EB8" s="611"/>
      <c r="EC8" s="620"/>
    </row>
    <row r="9" spans="2:143" ht="11.25" customHeight="1" x14ac:dyDescent="0.15">
      <c r="B9" s="607" t="s">
        <v>230</v>
      </c>
      <c r="C9" s="608"/>
      <c r="D9" s="608"/>
      <c r="E9" s="608"/>
      <c r="F9" s="608"/>
      <c r="G9" s="608"/>
      <c r="H9" s="608"/>
      <c r="I9" s="608"/>
      <c r="J9" s="608"/>
      <c r="K9" s="608"/>
      <c r="L9" s="608"/>
      <c r="M9" s="608"/>
      <c r="N9" s="608"/>
      <c r="O9" s="608"/>
      <c r="P9" s="608"/>
      <c r="Q9" s="609"/>
      <c r="R9" s="610">
        <v>9480</v>
      </c>
      <c r="S9" s="611"/>
      <c r="T9" s="611"/>
      <c r="U9" s="611"/>
      <c r="V9" s="611"/>
      <c r="W9" s="611"/>
      <c r="X9" s="611"/>
      <c r="Y9" s="612"/>
      <c r="Z9" s="613">
        <v>0.2</v>
      </c>
      <c r="AA9" s="613"/>
      <c r="AB9" s="613"/>
      <c r="AC9" s="613"/>
      <c r="AD9" s="614">
        <v>9480</v>
      </c>
      <c r="AE9" s="614"/>
      <c r="AF9" s="614"/>
      <c r="AG9" s="614"/>
      <c r="AH9" s="614"/>
      <c r="AI9" s="614"/>
      <c r="AJ9" s="614"/>
      <c r="AK9" s="614"/>
      <c r="AL9" s="615">
        <v>0.3</v>
      </c>
      <c r="AM9" s="616"/>
      <c r="AN9" s="616"/>
      <c r="AO9" s="617"/>
      <c r="AP9" s="607" t="s">
        <v>231</v>
      </c>
      <c r="AQ9" s="608"/>
      <c r="AR9" s="608"/>
      <c r="AS9" s="608"/>
      <c r="AT9" s="608"/>
      <c r="AU9" s="608"/>
      <c r="AV9" s="608"/>
      <c r="AW9" s="608"/>
      <c r="AX9" s="608"/>
      <c r="AY9" s="608"/>
      <c r="AZ9" s="608"/>
      <c r="BA9" s="608"/>
      <c r="BB9" s="608"/>
      <c r="BC9" s="608"/>
      <c r="BD9" s="608"/>
      <c r="BE9" s="608"/>
      <c r="BF9" s="609"/>
      <c r="BG9" s="610">
        <v>433049</v>
      </c>
      <c r="BH9" s="611"/>
      <c r="BI9" s="611"/>
      <c r="BJ9" s="611"/>
      <c r="BK9" s="611"/>
      <c r="BL9" s="611"/>
      <c r="BM9" s="611"/>
      <c r="BN9" s="612"/>
      <c r="BO9" s="613">
        <v>31</v>
      </c>
      <c r="BP9" s="613"/>
      <c r="BQ9" s="613"/>
      <c r="BR9" s="613"/>
      <c r="BS9" s="614" t="s">
        <v>121</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644440</v>
      </c>
      <c r="CS9" s="611"/>
      <c r="CT9" s="611"/>
      <c r="CU9" s="611"/>
      <c r="CV9" s="611"/>
      <c r="CW9" s="611"/>
      <c r="CX9" s="611"/>
      <c r="CY9" s="612"/>
      <c r="CZ9" s="613">
        <v>12.3</v>
      </c>
      <c r="DA9" s="613"/>
      <c r="DB9" s="613"/>
      <c r="DC9" s="613"/>
      <c r="DD9" s="619">
        <v>17699</v>
      </c>
      <c r="DE9" s="611"/>
      <c r="DF9" s="611"/>
      <c r="DG9" s="611"/>
      <c r="DH9" s="611"/>
      <c r="DI9" s="611"/>
      <c r="DJ9" s="611"/>
      <c r="DK9" s="611"/>
      <c r="DL9" s="611"/>
      <c r="DM9" s="611"/>
      <c r="DN9" s="611"/>
      <c r="DO9" s="611"/>
      <c r="DP9" s="612"/>
      <c r="DQ9" s="619">
        <v>501443</v>
      </c>
      <c r="DR9" s="611"/>
      <c r="DS9" s="611"/>
      <c r="DT9" s="611"/>
      <c r="DU9" s="611"/>
      <c r="DV9" s="611"/>
      <c r="DW9" s="611"/>
      <c r="DX9" s="611"/>
      <c r="DY9" s="611"/>
      <c r="DZ9" s="611"/>
      <c r="EA9" s="611"/>
      <c r="EB9" s="611"/>
      <c r="EC9" s="620"/>
    </row>
    <row r="10" spans="2:143" ht="11.25" customHeight="1" x14ac:dyDescent="0.15">
      <c r="B10" s="607" t="s">
        <v>233</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23710</v>
      </c>
      <c r="BH10" s="611"/>
      <c r="BI10" s="611"/>
      <c r="BJ10" s="611"/>
      <c r="BK10" s="611"/>
      <c r="BL10" s="611"/>
      <c r="BM10" s="611"/>
      <c r="BN10" s="612"/>
      <c r="BO10" s="613">
        <v>1.7</v>
      </c>
      <c r="BP10" s="613"/>
      <c r="BQ10" s="613"/>
      <c r="BR10" s="613"/>
      <c r="BS10" s="614" t="s">
        <v>121</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t="s">
        <v>121</v>
      </c>
      <c r="CS10" s="611"/>
      <c r="CT10" s="611"/>
      <c r="CU10" s="611"/>
      <c r="CV10" s="611"/>
      <c r="CW10" s="611"/>
      <c r="CX10" s="611"/>
      <c r="CY10" s="612"/>
      <c r="CZ10" s="613" t="s">
        <v>121</v>
      </c>
      <c r="DA10" s="613"/>
      <c r="DB10" s="613"/>
      <c r="DC10" s="613"/>
      <c r="DD10" s="619" t="s">
        <v>121</v>
      </c>
      <c r="DE10" s="611"/>
      <c r="DF10" s="611"/>
      <c r="DG10" s="611"/>
      <c r="DH10" s="611"/>
      <c r="DI10" s="611"/>
      <c r="DJ10" s="611"/>
      <c r="DK10" s="611"/>
      <c r="DL10" s="611"/>
      <c r="DM10" s="611"/>
      <c r="DN10" s="611"/>
      <c r="DO10" s="611"/>
      <c r="DP10" s="612"/>
      <c r="DQ10" s="619" t="s">
        <v>121</v>
      </c>
      <c r="DR10" s="611"/>
      <c r="DS10" s="611"/>
      <c r="DT10" s="611"/>
      <c r="DU10" s="611"/>
      <c r="DV10" s="611"/>
      <c r="DW10" s="611"/>
      <c r="DX10" s="611"/>
      <c r="DY10" s="611"/>
      <c r="DZ10" s="611"/>
      <c r="EA10" s="611"/>
      <c r="EB10" s="611"/>
      <c r="EC10" s="620"/>
    </row>
    <row r="11" spans="2:143" ht="11.25" customHeight="1" x14ac:dyDescent="0.15">
      <c r="B11" s="607" t="s">
        <v>236</v>
      </c>
      <c r="C11" s="608"/>
      <c r="D11" s="608"/>
      <c r="E11" s="608"/>
      <c r="F11" s="608"/>
      <c r="G11" s="608"/>
      <c r="H11" s="608"/>
      <c r="I11" s="608"/>
      <c r="J11" s="608"/>
      <c r="K11" s="608"/>
      <c r="L11" s="608"/>
      <c r="M11" s="608"/>
      <c r="N11" s="608"/>
      <c r="O11" s="608"/>
      <c r="P11" s="608"/>
      <c r="Q11" s="609"/>
      <c r="R11" s="610">
        <v>237885</v>
      </c>
      <c r="S11" s="611"/>
      <c r="T11" s="611"/>
      <c r="U11" s="611"/>
      <c r="V11" s="611"/>
      <c r="W11" s="611"/>
      <c r="X11" s="611"/>
      <c r="Y11" s="612"/>
      <c r="Z11" s="615">
        <v>4.3</v>
      </c>
      <c r="AA11" s="616"/>
      <c r="AB11" s="616"/>
      <c r="AC11" s="622"/>
      <c r="AD11" s="619">
        <v>237885</v>
      </c>
      <c r="AE11" s="611"/>
      <c r="AF11" s="611"/>
      <c r="AG11" s="611"/>
      <c r="AH11" s="611"/>
      <c r="AI11" s="611"/>
      <c r="AJ11" s="611"/>
      <c r="AK11" s="612"/>
      <c r="AL11" s="615">
        <v>6.8</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100004</v>
      </c>
      <c r="BH11" s="611"/>
      <c r="BI11" s="611"/>
      <c r="BJ11" s="611"/>
      <c r="BK11" s="611"/>
      <c r="BL11" s="611"/>
      <c r="BM11" s="611"/>
      <c r="BN11" s="612"/>
      <c r="BO11" s="613">
        <v>7.2</v>
      </c>
      <c r="BP11" s="613"/>
      <c r="BQ11" s="613"/>
      <c r="BR11" s="613"/>
      <c r="BS11" s="614" t="s">
        <v>121</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235292</v>
      </c>
      <c r="CS11" s="611"/>
      <c r="CT11" s="611"/>
      <c r="CU11" s="611"/>
      <c r="CV11" s="611"/>
      <c r="CW11" s="611"/>
      <c r="CX11" s="611"/>
      <c r="CY11" s="612"/>
      <c r="CZ11" s="613">
        <v>4.5</v>
      </c>
      <c r="DA11" s="613"/>
      <c r="DB11" s="613"/>
      <c r="DC11" s="613"/>
      <c r="DD11" s="619">
        <v>15802</v>
      </c>
      <c r="DE11" s="611"/>
      <c r="DF11" s="611"/>
      <c r="DG11" s="611"/>
      <c r="DH11" s="611"/>
      <c r="DI11" s="611"/>
      <c r="DJ11" s="611"/>
      <c r="DK11" s="611"/>
      <c r="DL11" s="611"/>
      <c r="DM11" s="611"/>
      <c r="DN11" s="611"/>
      <c r="DO11" s="611"/>
      <c r="DP11" s="612"/>
      <c r="DQ11" s="619">
        <v>134356</v>
      </c>
      <c r="DR11" s="611"/>
      <c r="DS11" s="611"/>
      <c r="DT11" s="611"/>
      <c r="DU11" s="611"/>
      <c r="DV11" s="611"/>
      <c r="DW11" s="611"/>
      <c r="DX11" s="611"/>
      <c r="DY11" s="611"/>
      <c r="DZ11" s="611"/>
      <c r="EA11" s="611"/>
      <c r="EB11" s="611"/>
      <c r="EC11" s="620"/>
    </row>
    <row r="12" spans="2:143" ht="11.25" customHeight="1" x14ac:dyDescent="0.15">
      <c r="B12" s="607" t="s">
        <v>239</v>
      </c>
      <c r="C12" s="608"/>
      <c r="D12" s="608"/>
      <c r="E12" s="608"/>
      <c r="F12" s="608"/>
      <c r="G12" s="608"/>
      <c r="H12" s="608"/>
      <c r="I12" s="608"/>
      <c r="J12" s="608"/>
      <c r="K12" s="608"/>
      <c r="L12" s="608"/>
      <c r="M12" s="608"/>
      <c r="N12" s="608"/>
      <c r="O12" s="608"/>
      <c r="P12" s="608"/>
      <c r="Q12" s="609"/>
      <c r="R12" s="610" t="s">
        <v>121</v>
      </c>
      <c r="S12" s="611"/>
      <c r="T12" s="611"/>
      <c r="U12" s="611"/>
      <c r="V12" s="611"/>
      <c r="W12" s="611"/>
      <c r="X12" s="611"/>
      <c r="Y12" s="612"/>
      <c r="Z12" s="613" t="s">
        <v>121</v>
      </c>
      <c r="AA12" s="613"/>
      <c r="AB12" s="613"/>
      <c r="AC12" s="613"/>
      <c r="AD12" s="614" t="s">
        <v>121</v>
      </c>
      <c r="AE12" s="614"/>
      <c r="AF12" s="614"/>
      <c r="AG12" s="614"/>
      <c r="AH12" s="614"/>
      <c r="AI12" s="614"/>
      <c r="AJ12" s="614"/>
      <c r="AK12" s="614"/>
      <c r="AL12" s="615" t="s">
        <v>121</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665928</v>
      </c>
      <c r="BH12" s="611"/>
      <c r="BI12" s="611"/>
      <c r="BJ12" s="611"/>
      <c r="BK12" s="611"/>
      <c r="BL12" s="611"/>
      <c r="BM12" s="611"/>
      <c r="BN12" s="612"/>
      <c r="BO12" s="613">
        <v>47.7</v>
      </c>
      <c r="BP12" s="613"/>
      <c r="BQ12" s="613"/>
      <c r="BR12" s="613"/>
      <c r="BS12" s="614" t="s">
        <v>121</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109832</v>
      </c>
      <c r="CS12" s="611"/>
      <c r="CT12" s="611"/>
      <c r="CU12" s="611"/>
      <c r="CV12" s="611"/>
      <c r="CW12" s="611"/>
      <c r="CX12" s="611"/>
      <c r="CY12" s="612"/>
      <c r="CZ12" s="613">
        <v>2.1</v>
      </c>
      <c r="DA12" s="613"/>
      <c r="DB12" s="613"/>
      <c r="DC12" s="613"/>
      <c r="DD12" s="619">
        <v>10691</v>
      </c>
      <c r="DE12" s="611"/>
      <c r="DF12" s="611"/>
      <c r="DG12" s="611"/>
      <c r="DH12" s="611"/>
      <c r="DI12" s="611"/>
      <c r="DJ12" s="611"/>
      <c r="DK12" s="611"/>
      <c r="DL12" s="611"/>
      <c r="DM12" s="611"/>
      <c r="DN12" s="611"/>
      <c r="DO12" s="611"/>
      <c r="DP12" s="612"/>
      <c r="DQ12" s="619">
        <v>97417</v>
      </c>
      <c r="DR12" s="611"/>
      <c r="DS12" s="611"/>
      <c r="DT12" s="611"/>
      <c r="DU12" s="611"/>
      <c r="DV12" s="611"/>
      <c r="DW12" s="611"/>
      <c r="DX12" s="611"/>
      <c r="DY12" s="611"/>
      <c r="DZ12" s="611"/>
      <c r="EA12" s="611"/>
      <c r="EB12" s="611"/>
      <c r="EC12" s="620"/>
    </row>
    <row r="13" spans="2:143" ht="11.25" customHeight="1" x14ac:dyDescent="0.15">
      <c r="B13" s="607" t="s">
        <v>242</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664256</v>
      </c>
      <c r="BH13" s="611"/>
      <c r="BI13" s="611"/>
      <c r="BJ13" s="611"/>
      <c r="BK13" s="611"/>
      <c r="BL13" s="611"/>
      <c r="BM13" s="611"/>
      <c r="BN13" s="612"/>
      <c r="BO13" s="613">
        <v>47.6</v>
      </c>
      <c r="BP13" s="613"/>
      <c r="BQ13" s="613"/>
      <c r="BR13" s="613"/>
      <c r="BS13" s="614" t="s">
        <v>121</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248304</v>
      </c>
      <c r="CS13" s="611"/>
      <c r="CT13" s="611"/>
      <c r="CU13" s="611"/>
      <c r="CV13" s="611"/>
      <c r="CW13" s="611"/>
      <c r="CX13" s="611"/>
      <c r="CY13" s="612"/>
      <c r="CZ13" s="613">
        <v>4.7</v>
      </c>
      <c r="DA13" s="613"/>
      <c r="DB13" s="613"/>
      <c r="DC13" s="613"/>
      <c r="DD13" s="619">
        <v>165717</v>
      </c>
      <c r="DE13" s="611"/>
      <c r="DF13" s="611"/>
      <c r="DG13" s="611"/>
      <c r="DH13" s="611"/>
      <c r="DI13" s="611"/>
      <c r="DJ13" s="611"/>
      <c r="DK13" s="611"/>
      <c r="DL13" s="611"/>
      <c r="DM13" s="611"/>
      <c r="DN13" s="611"/>
      <c r="DO13" s="611"/>
      <c r="DP13" s="612"/>
      <c r="DQ13" s="619">
        <v>131978</v>
      </c>
      <c r="DR13" s="611"/>
      <c r="DS13" s="611"/>
      <c r="DT13" s="611"/>
      <c r="DU13" s="611"/>
      <c r="DV13" s="611"/>
      <c r="DW13" s="611"/>
      <c r="DX13" s="611"/>
      <c r="DY13" s="611"/>
      <c r="DZ13" s="611"/>
      <c r="EA13" s="611"/>
      <c r="EB13" s="611"/>
      <c r="EC13" s="620"/>
    </row>
    <row r="14" spans="2:143" ht="11.25" customHeight="1" x14ac:dyDescent="0.15">
      <c r="B14" s="607" t="s">
        <v>245</v>
      </c>
      <c r="C14" s="608"/>
      <c r="D14" s="608"/>
      <c r="E14" s="608"/>
      <c r="F14" s="608"/>
      <c r="G14" s="608"/>
      <c r="H14" s="608"/>
      <c r="I14" s="608"/>
      <c r="J14" s="608"/>
      <c r="K14" s="608"/>
      <c r="L14" s="608"/>
      <c r="M14" s="608"/>
      <c r="N14" s="608"/>
      <c r="O14" s="608"/>
      <c r="P14" s="608"/>
      <c r="Q14" s="609"/>
      <c r="R14" s="610">
        <v>856</v>
      </c>
      <c r="S14" s="611"/>
      <c r="T14" s="611"/>
      <c r="U14" s="611"/>
      <c r="V14" s="611"/>
      <c r="W14" s="611"/>
      <c r="X14" s="611"/>
      <c r="Y14" s="612"/>
      <c r="Z14" s="613">
        <v>0</v>
      </c>
      <c r="AA14" s="613"/>
      <c r="AB14" s="613"/>
      <c r="AC14" s="613"/>
      <c r="AD14" s="614">
        <v>856</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44882</v>
      </c>
      <c r="BH14" s="611"/>
      <c r="BI14" s="611"/>
      <c r="BJ14" s="611"/>
      <c r="BK14" s="611"/>
      <c r="BL14" s="611"/>
      <c r="BM14" s="611"/>
      <c r="BN14" s="612"/>
      <c r="BO14" s="613">
        <v>3.2</v>
      </c>
      <c r="BP14" s="613"/>
      <c r="BQ14" s="613"/>
      <c r="BR14" s="613"/>
      <c r="BS14" s="614" t="s">
        <v>121</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232093</v>
      </c>
      <c r="CS14" s="611"/>
      <c r="CT14" s="611"/>
      <c r="CU14" s="611"/>
      <c r="CV14" s="611"/>
      <c r="CW14" s="611"/>
      <c r="CX14" s="611"/>
      <c r="CY14" s="612"/>
      <c r="CZ14" s="613">
        <v>4.4000000000000004</v>
      </c>
      <c r="DA14" s="613"/>
      <c r="DB14" s="613"/>
      <c r="DC14" s="613"/>
      <c r="DD14" s="619">
        <v>2208</v>
      </c>
      <c r="DE14" s="611"/>
      <c r="DF14" s="611"/>
      <c r="DG14" s="611"/>
      <c r="DH14" s="611"/>
      <c r="DI14" s="611"/>
      <c r="DJ14" s="611"/>
      <c r="DK14" s="611"/>
      <c r="DL14" s="611"/>
      <c r="DM14" s="611"/>
      <c r="DN14" s="611"/>
      <c r="DO14" s="611"/>
      <c r="DP14" s="612"/>
      <c r="DQ14" s="619">
        <v>230659</v>
      </c>
      <c r="DR14" s="611"/>
      <c r="DS14" s="611"/>
      <c r="DT14" s="611"/>
      <c r="DU14" s="611"/>
      <c r="DV14" s="611"/>
      <c r="DW14" s="611"/>
      <c r="DX14" s="611"/>
      <c r="DY14" s="611"/>
      <c r="DZ14" s="611"/>
      <c r="EA14" s="611"/>
      <c r="EB14" s="611"/>
      <c r="EC14" s="620"/>
    </row>
    <row r="15" spans="2:143" ht="11.25" customHeight="1" x14ac:dyDescent="0.15">
      <c r="B15" s="607" t="s">
        <v>248</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83410</v>
      </c>
      <c r="BH15" s="611"/>
      <c r="BI15" s="611"/>
      <c r="BJ15" s="611"/>
      <c r="BK15" s="611"/>
      <c r="BL15" s="611"/>
      <c r="BM15" s="611"/>
      <c r="BN15" s="612"/>
      <c r="BO15" s="613">
        <v>6</v>
      </c>
      <c r="BP15" s="613"/>
      <c r="BQ15" s="613"/>
      <c r="BR15" s="613"/>
      <c r="BS15" s="614" t="s">
        <v>121</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383485</v>
      </c>
      <c r="CS15" s="611"/>
      <c r="CT15" s="611"/>
      <c r="CU15" s="611"/>
      <c r="CV15" s="611"/>
      <c r="CW15" s="611"/>
      <c r="CX15" s="611"/>
      <c r="CY15" s="612"/>
      <c r="CZ15" s="613">
        <v>7.3</v>
      </c>
      <c r="DA15" s="613"/>
      <c r="DB15" s="613"/>
      <c r="DC15" s="613"/>
      <c r="DD15" s="619">
        <v>5272</v>
      </c>
      <c r="DE15" s="611"/>
      <c r="DF15" s="611"/>
      <c r="DG15" s="611"/>
      <c r="DH15" s="611"/>
      <c r="DI15" s="611"/>
      <c r="DJ15" s="611"/>
      <c r="DK15" s="611"/>
      <c r="DL15" s="611"/>
      <c r="DM15" s="611"/>
      <c r="DN15" s="611"/>
      <c r="DO15" s="611"/>
      <c r="DP15" s="612"/>
      <c r="DQ15" s="619">
        <v>240838</v>
      </c>
      <c r="DR15" s="611"/>
      <c r="DS15" s="611"/>
      <c r="DT15" s="611"/>
      <c r="DU15" s="611"/>
      <c r="DV15" s="611"/>
      <c r="DW15" s="611"/>
      <c r="DX15" s="611"/>
      <c r="DY15" s="611"/>
      <c r="DZ15" s="611"/>
      <c r="EA15" s="611"/>
      <c r="EB15" s="611"/>
      <c r="EC15" s="620"/>
    </row>
    <row r="16" spans="2:143" ht="11.25" customHeight="1" x14ac:dyDescent="0.15">
      <c r="B16" s="607" t="s">
        <v>251</v>
      </c>
      <c r="C16" s="608"/>
      <c r="D16" s="608"/>
      <c r="E16" s="608"/>
      <c r="F16" s="608"/>
      <c r="G16" s="608"/>
      <c r="H16" s="608"/>
      <c r="I16" s="608"/>
      <c r="J16" s="608"/>
      <c r="K16" s="608"/>
      <c r="L16" s="608"/>
      <c r="M16" s="608"/>
      <c r="N16" s="608"/>
      <c r="O16" s="608"/>
      <c r="P16" s="608"/>
      <c r="Q16" s="609"/>
      <c r="R16" s="610">
        <v>12187</v>
      </c>
      <c r="S16" s="611"/>
      <c r="T16" s="611"/>
      <c r="U16" s="611"/>
      <c r="V16" s="611"/>
      <c r="W16" s="611"/>
      <c r="X16" s="611"/>
      <c r="Y16" s="612"/>
      <c r="Z16" s="613">
        <v>0.2</v>
      </c>
      <c r="AA16" s="613"/>
      <c r="AB16" s="613"/>
      <c r="AC16" s="613"/>
      <c r="AD16" s="614">
        <v>12187</v>
      </c>
      <c r="AE16" s="614"/>
      <c r="AF16" s="614"/>
      <c r="AG16" s="614"/>
      <c r="AH16" s="614"/>
      <c r="AI16" s="614"/>
      <c r="AJ16" s="614"/>
      <c r="AK16" s="614"/>
      <c r="AL16" s="615">
        <v>0.4</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v>2985</v>
      </c>
      <c r="BH16" s="611"/>
      <c r="BI16" s="611"/>
      <c r="BJ16" s="611"/>
      <c r="BK16" s="611"/>
      <c r="BL16" s="611"/>
      <c r="BM16" s="611"/>
      <c r="BN16" s="612"/>
      <c r="BO16" s="613">
        <v>0.2</v>
      </c>
      <c r="BP16" s="613"/>
      <c r="BQ16" s="613"/>
      <c r="BR16" s="613"/>
      <c r="BS16" s="614" t="s">
        <v>121</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v>3034</v>
      </c>
      <c r="CS16" s="611"/>
      <c r="CT16" s="611"/>
      <c r="CU16" s="611"/>
      <c r="CV16" s="611"/>
      <c r="CW16" s="611"/>
      <c r="CX16" s="611"/>
      <c r="CY16" s="612"/>
      <c r="CZ16" s="613">
        <v>0.1</v>
      </c>
      <c r="DA16" s="613"/>
      <c r="DB16" s="613"/>
      <c r="DC16" s="613"/>
      <c r="DD16" s="619" t="s">
        <v>121</v>
      </c>
      <c r="DE16" s="611"/>
      <c r="DF16" s="611"/>
      <c r="DG16" s="611"/>
      <c r="DH16" s="611"/>
      <c r="DI16" s="611"/>
      <c r="DJ16" s="611"/>
      <c r="DK16" s="611"/>
      <c r="DL16" s="611"/>
      <c r="DM16" s="611"/>
      <c r="DN16" s="611"/>
      <c r="DO16" s="611"/>
      <c r="DP16" s="612"/>
      <c r="DQ16" s="619">
        <v>3034</v>
      </c>
      <c r="DR16" s="611"/>
      <c r="DS16" s="611"/>
      <c r="DT16" s="611"/>
      <c r="DU16" s="611"/>
      <c r="DV16" s="611"/>
      <c r="DW16" s="611"/>
      <c r="DX16" s="611"/>
      <c r="DY16" s="611"/>
      <c r="DZ16" s="611"/>
      <c r="EA16" s="611"/>
      <c r="EB16" s="611"/>
      <c r="EC16" s="620"/>
    </row>
    <row r="17" spans="2:133" ht="11.25" customHeight="1" x14ac:dyDescent="0.15">
      <c r="B17" s="607" t="s">
        <v>254</v>
      </c>
      <c r="C17" s="608"/>
      <c r="D17" s="608"/>
      <c r="E17" s="608"/>
      <c r="F17" s="608"/>
      <c r="G17" s="608"/>
      <c r="H17" s="608"/>
      <c r="I17" s="608"/>
      <c r="J17" s="608"/>
      <c r="K17" s="608"/>
      <c r="L17" s="608"/>
      <c r="M17" s="608"/>
      <c r="N17" s="608"/>
      <c r="O17" s="608"/>
      <c r="P17" s="608"/>
      <c r="Q17" s="609"/>
      <c r="R17" s="610">
        <v>16427</v>
      </c>
      <c r="S17" s="611"/>
      <c r="T17" s="611"/>
      <c r="U17" s="611"/>
      <c r="V17" s="611"/>
      <c r="W17" s="611"/>
      <c r="X17" s="611"/>
      <c r="Y17" s="612"/>
      <c r="Z17" s="613">
        <v>0.3</v>
      </c>
      <c r="AA17" s="613"/>
      <c r="AB17" s="613"/>
      <c r="AC17" s="613"/>
      <c r="AD17" s="614">
        <v>16427</v>
      </c>
      <c r="AE17" s="614"/>
      <c r="AF17" s="614"/>
      <c r="AG17" s="614"/>
      <c r="AH17" s="614"/>
      <c r="AI17" s="614"/>
      <c r="AJ17" s="614"/>
      <c r="AK17" s="614"/>
      <c r="AL17" s="615">
        <v>0.5</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389783</v>
      </c>
      <c r="CS17" s="611"/>
      <c r="CT17" s="611"/>
      <c r="CU17" s="611"/>
      <c r="CV17" s="611"/>
      <c r="CW17" s="611"/>
      <c r="CX17" s="611"/>
      <c r="CY17" s="612"/>
      <c r="CZ17" s="613">
        <v>7.4</v>
      </c>
      <c r="DA17" s="613"/>
      <c r="DB17" s="613"/>
      <c r="DC17" s="613"/>
      <c r="DD17" s="619" t="s">
        <v>121</v>
      </c>
      <c r="DE17" s="611"/>
      <c r="DF17" s="611"/>
      <c r="DG17" s="611"/>
      <c r="DH17" s="611"/>
      <c r="DI17" s="611"/>
      <c r="DJ17" s="611"/>
      <c r="DK17" s="611"/>
      <c r="DL17" s="611"/>
      <c r="DM17" s="611"/>
      <c r="DN17" s="611"/>
      <c r="DO17" s="611"/>
      <c r="DP17" s="612"/>
      <c r="DQ17" s="619">
        <v>389783</v>
      </c>
      <c r="DR17" s="611"/>
      <c r="DS17" s="611"/>
      <c r="DT17" s="611"/>
      <c r="DU17" s="611"/>
      <c r="DV17" s="611"/>
      <c r="DW17" s="611"/>
      <c r="DX17" s="611"/>
      <c r="DY17" s="611"/>
      <c r="DZ17" s="611"/>
      <c r="EA17" s="611"/>
      <c r="EB17" s="611"/>
      <c r="EC17" s="620"/>
    </row>
    <row r="18" spans="2:133" ht="11.25" customHeight="1" x14ac:dyDescent="0.15">
      <c r="B18" s="607" t="s">
        <v>257</v>
      </c>
      <c r="C18" s="608"/>
      <c r="D18" s="608"/>
      <c r="E18" s="608"/>
      <c r="F18" s="608"/>
      <c r="G18" s="608"/>
      <c r="H18" s="608"/>
      <c r="I18" s="608"/>
      <c r="J18" s="608"/>
      <c r="K18" s="608"/>
      <c r="L18" s="608"/>
      <c r="M18" s="608"/>
      <c r="N18" s="608"/>
      <c r="O18" s="608"/>
      <c r="P18" s="608"/>
      <c r="Q18" s="609"/>
      <c r="R18" s="610">
        <v>6650</v>
      </c>
      <c r="S18" s="611"/>
      <c r="T18" s="611"/>
      <c r="U18" s="611"/>
      <c r="V18" s="611"/>
      <c r="W18" s="611"/>
      <c r="X18" s="611"/>
      <c r="Y18" s="612"/>
      <c r="Z18" s="613">
        <v>0.1</v>
      </c>
      <c r="AA18" s="613"/>
      <c r="AB18" s="613"/>
      <c r="AC18" s="613"/>
      <c r="AD18" s="614">
        <v>6650</v>
      </c>
      <c r="AE18" s="614"/>
      <c r="AF18" s="614"/>
      <c r="AG18" s="614"/>
      <c r="AH18" s="614"/>
      <c r="AI18" s="614"/>
      <c r="AJ18" s="614"/>
      <c r="AK18" s="614"/>
      <c r="AL18" s="615">
        <v>0.2</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15">
      <c r="B19" s="607" t="s">
        <v>260</v>
      </c>
      <c r="C19" s="608"/>
      <c r="D19" s="608"/>
      <c r="E19" s="608"/>
      <c r="F19" s="608"/>
      <c r="G19" s="608"/>
      <c r="H19" s="608"/>
      <c r="I19" s="608"/>
      <c r="J19" s="608"/>
      <c r="K19" s="608"/>
      <c r="L19" s="608"/>
      <c r="M19" s="608"/>
      <c r="N19" s="608"/>
      <c r="O19" s="608"/>
      <c r="P19" s="608"/>
      <c r="Q19" s="609"/>
      <c r="R19" s="610">
        <v>4631</v>
      </c>
      <c r="S19" s="611"/>
      <c r="T19" s="611"/>
      <c r="U19" s="611"/>
      <c r="V19" s="611"/>
      <c r="W19" s="611"/>
      <c r="X19" s="611"/>
      <c r="Y19" s="612"/>
      <c r="Z19" s="613">
        <v>0.1</v>
      </c>
      <c r="AA19" s="613"/>
      <c r="AB19" s="613"/>
      <c r="AC19" s="613"/>
      <c r="AD19" s="614">
        <v>4631</v>
      </c>
      <c r="AE19" s="614"/>
      <c r="AF19" s="614"/>
      <c r="AG19" s="614"/>
      <c r="AH19" s="614"/>
      <c r="AI19" s="614"/>
      <c r="AJ19" s="614"/>
      <c r="AK19" s="614"/>
      <c r="AL19" s="615">
        <v>0.1</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v>20891</v>
      </c>
      <c r="BH19" s="611"/>
      <c r="BI19" s="611"/>
      <c r="BJ19" s="611"/>
      <c r="BK19" s="611"/>
      <c r="BL19" s="611"/>
      <c r="BM19" s="611"/>
      <c r="BN19" s="612"/>
      <c r="BO19" s="613">
        <v>1.5</v>
      </c>
      <c r="BP19" s="613"/>
      <c r="BQ19" s="613"/>
      <c r="BR19" s="613"/>
      <c r="BS19" s="614" t="s">
        <v>121</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15">
      <c r="B20" s="623" t="s">
        <v>263</v>
      </c>
      <c r="C20" s="624"/>
      <c r="D20" s="624"/>
      <c r="E20" s="624"/>
      <c r="F20" s="624"/>
      <c r="G20" s="624"/>
      <c r="H20" s="624"/>
      <c r="I20" s="624"/>
      <c r="J20" s="624"/>
      <c r="K20" s="624"/>
      <c r="L20" s="624"/>
      <c r="M20" s="624"/>
      <c r="N20" s="624"/>
      <c r="O20" s="624"/>
      <c r="P20" s="624"/>
      <c r="Q20" s="625"/>
      <c r="R20" s="610">
        <v>2019</v>
      </c>
      <c r="S20" s="611"/>
      <c r="T20" s="611"/>
      <c r="U20" s="611"/>
      <c r="V20" s="611"/>
      <c r="W20" s="611"/>
      <c r="X20" s="611"/>
      <c r="Y20" s="612"/>
      <c r="Z20" s="613">
        <v>0</v>
      </c>
      <c r="AA20" s="613"/>
      <c r="AB20" s="613"/>
      <c r="AC20" s="613"/>
      <c r="AD20" s="614">
        <v>2019</v>
      </c>
      <c r="AE20" s="614"/>
      <c r="AF20" s="614"/>
      <c r="AG20" s="614"/>
      <c r="AH20" s="614"/>
      <c r="AI20" s="614"/>
      <c r="AJ20" s="614"/>
      <c r="AK20" s="614"/>
      <c r="AL20" s="615">
        <v>0.1</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v>20891</v>
      </c>
      <c r="BH20" s="611"/>
      <c r="BI20" s="611"/>
      <c r="BJ20" s="611"/>
      <c r="BK20" s="611"/>
      <c r="BL20" s="611"/>
      <c r="BM20" s="611"/>
      <c r="BN20" s="612"/>
      <c r="BO20" s="613">
        <v>1.5</v>
      </c>
      <c r="BP20" s="613"/>
      <c r="BQ20" s="613"/>
      <c r="BR20" s="613"/>
      <c r="BS20" s="614" t="s">
        <v>121</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5236768</v>
      </c>
      <c r="CS20" s="611"/>
      <c r="CT20" s="611"/>
      <c r="CU20" s="611"/>
      <c r="CV20" s="611"/>
      <c r="CW20" s="611"/>
      <c r="CX20" s="611"/>
      <c r="CY20" s="612"/>
      <c r="CZ20" s="613">
        <v>100</v>
      </c>
      <c r="DA20" s="613"/>
      <c r="DB20" s="613"/>
      <c r="DC20" s="613"/>
      <c r="DD20" s="619">
        <v>342219</v>
      </c>
      <c r="DE20" s="611"/>
      <c r="DF20" s="611"/>
      <c r="DG20" s="611"/>
      <c r="DH20" s="611"/>
      <c r="DI20" s="611"/>
      <c r="DJ20" s="611"/>
      <c r="DK20" s="611"/>
      <c r="DL20" s="611"/>
      <c r="DM20" s="611"/>
      <c r="DN20" s="611"/>
      <c r="DO20" s="611"/>
      <c r="DP20" s="612"/>
      <c r="DQ20" s="619">
        <v>3796875</v>
      </c>
      <c r="DR20" s="611"/>
      <c r="DS20" s="611"/>
      <c r="DT20" s="611"/>
      <c r="DU20" s="611"/>
      <c r="DV20" s="611"/>
      <c r="DW20" s="611"/>
      <c r="DX20" s="611"/>
      <c r="DY20" s="611"/>
      <c r="DZ20" s="611"/>
      <c r="EA20" s="611"/>
      <c r="EB20" s="611"/>
      <c r="EC20" s="620"/>
    </row>
    <row r="21" spans="2:133" ht="11.25" customHeight="1" x14ac:dyDescent="0.15">
      <c r="B21" s="607" t="s">
        <v>266</v>
      </c>
      <c r="C21" s="608"/>
      <c r="D21" s="608"/>
      <c r="E21" s="608"/>
      <c r="F21" s="608"/>
      <c r="G21" s="608"/>
      <c r="H21" s="608"/>
      <c r="I21" s="608"/>
      <c r="J21" s="608"/>
      <c r="K21" s="608"/>
      <c r="L21" s="608"/>
      <c r="M21" s="608"/>
      <c r="N21" s="608"/>
      <c r="O21" s="608"/>
      <c r="P21" s="608"/>
      <c r="Q21" s="609"/>
      <c r="R21" s="610">
        <v>1799086</v>
      </c>
      <c r="S21" s="611"/>
      <c r="T21" s="611"/>
      <c r="U21" s="611"/>
      <c r="V21" s="611"/>
      <c r="W21" s="611"/>
      <c r="X21" s="611"/>
      <c r="Y21" s="612"/>
      <c r="Z21" s="613">
        <v>32.700000000000003</v>
      </c>
      <c r="AA21" s="613"/>
      <c r="AB21" s="613"/>
      <c r="AC21" s="613"/>
      <c r="AD21" s="614">
        <v>1673704</v>
      </c>
      <c r="AE21" s="614"/>
      <c r="AF21" s="614"/>
      <c r="AG21" s="614"/>
      <c r="AH21" s="614"/>
      <c r="AI21" s="614"/>
      <c r="AJ21" s="614"/>
      <c r="AK21" s="614"/>
      <c r="AL21" s="615">
        <v>48.1</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v>20891</v>
      </c>
      <c r="BH21" s="611"/>
      <c r="BI21" s="611"/>
      <c r="BJ21" s="611"/>
      <c r="BK21" s="611"/>
      <c r="BL21" s="611"/>
      <c r="BM21" s="611"/>
      <c r="BN21" s="612"/>
      <c r="BO21" s="613">
        <v>1.5</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268</v>
      </c>
      <c r="C22" s="608"/>
      <c r="D22" s="608"/>
      <c r="E22" s="608"/>
      <c r="F22" s="608"/>
      <c r="G22" s="608"/>
      <c r="H22" s="608"/>
      <c r="I22" s="608"/>
      <c r="J22" s="608"/>
      <c r="K22" s="608"/>
      <c r="L22" s="608"/>
      <c r="M22" s="608"/>
      <c r="N22" s="608"/>
      <c r="O22" s="608"/>
      <c r="P22" s="608"/>
      <c r="Q22" s="609"/>
      <c r="R22" s="610">
        <v>1673704</v>
      </c>
      <c r="S22" s="611"/>
      <c r="T22" s="611"/>
      <c r="U22" s="611"/>
      <c r="V22" s="611"/>
      <c r="W22" s="611"/>
      <c r="X22" s="611"/>
      <c r="Y22" s="612"/>
      <c r="Z22" s="613">
        <v>30.4</v>
      </c>
      <c r="AA22" s="613"/>
      <c r="AB22" s="613"/>
      <c r="AC22" s="613"/>
      <c r="AD22" s="614">
        <v>1673704</v>
      </c>
      <c r="AE22" s="614"/>
      <c r="AF22" s="614"/>
      <c r="AG22" s="614"/>
      <c r="AH22" s="614"/>
      <c r="AI22" s="614"/>
      <c r="AJ22" s="614"/>
      <c r="AK22" s="614"/>
      <c r="AL22" s="615">
        <v>48.1</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271</v>
      </c>
      <c r="C23" s="608"/>
      <c r="D23" s="608"/>
      <c r="E23" s="608"/>
      <c r="F23" s="608"/>
      <c r="G23" s="608"/>
      <c r="H23" s="608"/>
      <c r="I23" s="608"/>
      <c r="J23" s="608"/>
      <c r="K23" s="608"/>
      <c r="L23" s="608"/>
      <c r="M23" s="608"/>
      <c r="N23" s="608"/>
      <c r="O23" s="608"/>
      <c r="P23" s="608"/>
      <c r="Q23" s="609"/>
      <c r="R23" s="610">
        <v>125299</v>
      </c>
      <c r="S23" s="611"/>
      <c r="T23" s="611"/>
      <c r="U23" s="611"/>
      <c r="V23" s="611"/>
      <c r="W23" s="611"/>
      <c r="X23" s="611"/>
      <c r="Y23" s="612"/>
      <c r="Z23" s="613">
        <v>2.2999999999999998</v>
      </c>
      <c r="AA23" s="613"/>
      <c r="AB23" s="613"/>
      <c r="AC23" s="613"/>
      <c r="AD23" s="614" t="s">
        <v>121</v>
      </c>
      <c r="AE23" s="614"/>
      <c r="AF23" s="614"/>
      <c r="AG23" s="614"/>
      <c r="AH23" s="614"/>
      <c r="AI23" s="614"/>
      <c r="AJ23" s="614"/>
      <c r="AK23" s="614"/>
      <c r="AL23" s="615" t="s">
        <v>121</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t="s">
        <v>121</v>
      </c>
      <c r="BH23" s="611"/>
      <c r="BI23" s="611"/>
      <c r="BJ23" s="611"/>
      <c r="BK23" s="611"/>
      <c r="BL23" s="611"/>
      <c r="BM23" s="611"/>
      <c r="BN23" s="612"/>
      <c r="BO23" s="613" t="s">
        <v>121</v>
      </c>
      <c r="BP23" s="613"/>
      <c r="BQ23" s="613"/>
      <c r="BR23" s="613"/>
      <c r="BS23" s="614" t="s">
        <v>121</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7" t="s">
        <v>276</v>
      </c>
      <c r="DM23" s="638"/>
      <c r="DN23" s="638"/>
      <c r="DO23" s="638"/>
      <c r="DP23" s="638"/>
      <c r="DQ23" s="638"/>
      <c r="DR23" s="638"/>
      <c r="DS23" s="638"/>
      <c r="DT23" s="638"/>
      <c r="DU23" s="638"/>
      <c r="DV23" s="639"/>
      <c r="DW23" s="592" t="s">
        <v>277</v>
      </c>
      <c r="DX23" s="593"/>
      <c r="DY23" s="593"/>
      <c r="DZ23" s="593"/>
      <c r="EA23" s="593"/>
      <c r="EB23" s="593"/>
      <c r="EC23" s="594"/>
    </row>
    <row r="24" spans="2:133" ht="11.25" customHeight="1" x14ac:dyDescent="0.15">
      <c r="B24" s="607" t="s">
        <v>278</v>
      </c>
      <c r="C24" s="608"/>
      <c r="D24" s="608"/>
      <c r="E24" s="608"/>
      <c r="F24" s="608"/>
      <c r="G24" s="608"/>
      <c r="H24" s="608"/>
      <c r="I24" s="608"/>
      <c r="J24" s="608"/>
      <c r="K24" s="608"/>
      <c r="L24" s="608"/>
      <c r="M24" s="608"/>
      <c r="N24" s="608"/>
      <c r="O24" s="608"/>
      <c r="P24" s="608"/>
      <c r="Q24" s="609"/>
      <c r="R24" s="610">
        <v>83</v>
      </c>
      <c r="S24" s="611"/>
      <c r="T24" s="611"/>
      <c r="U24" s="611"/>
      <c r="V24" s="611"/>
      <c r="W24" s="611"/>
      <c r="X24" s="611"/>
      <c r="Y24" s="612"/>
      <c r="Z24" s="613">
        <v>0</v>
      </c>
      <c r="AA24" s="613"/>
      <c r="AB24" s="613"/>
      <c r="AC24" s="613"/>
      <c r="AD24" s="614" t="s">
        <v>121</v>
      </c>
      <c r="AE24" s="614"/>
      <c r="AF24" s="614"/>
      <c r="AG24" s="614"/>
      <c r="AH24" s="614"/>
      <c r="AI24" s="614"/>
      <c r="AJ24" s="614"/>
      <c r="AK24" s="614"/>
      <c r="AL24" s="615" t="s">
        <v>121</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2284639</v>
      </c>
      <c r="CS24" s="600"/>
      <c r="CT24" s="600"/>
      <c r="CU24" s="600"/>
      <c r="CV24" s="600"/>
      <c r="CW24" s="600"/>
      <c r="CX24" s="600"/>
      <c r="CY24" s="601"/>
      <c r="CZ24" s="604">
        <v>43.6</v>
      </c>
      <c r="DA24" s="605"/>
      <c r="DB24" s="605"/>
      <c r="DC24" s="621"/>
      <c r="DD24" s="642">
        <v>1795506</v>
      </c>
      <c r="DE24" s="600"/>
      <c r="DF24" s="600"/>
      <c r="DG24" s="600"/>
      <c r="DH24" s="600"/>
      <c r="DI24" s="600"/>
      <c r="DJ24" s="600"/>
      <c r="DK24" s="601"/>
      <c r="DL24" s="642">
        <v>1547399</v>
      </c>
      <c r="DM24" s="600"/>
      <c r="DN24" s="600"/>
      <c r="DO24" s="600"/>
      <c r="DP24" s="600"/>
      <c r="DQ24" s="600"/>
      <c r="DR24" s="600"/>
      <c r="DS24" s="600"/>
      <c r="DT24" s="600"/>
      <c r="DU24" s="600"/>
      <c r="DV24" s="601"/>
      <c r="DW24" s="604">
        <v>44.2</v>
      </c>
      <c r="DX24" s="605"/>
      <c r="DY24" s="605"/>
      <c r="DZ24" s="605"/>
      <c r="EA24" s="605"/>
      <c r="EB24" s="605"/>
      <c r="EC24" s="606"/>
    </row>
    <row r="25" spans="2:133" ht="11.25" customHeight="1" x14ac:dyDescent="0.15">
      <c r="B25" s="607" t="s">
        <v>281</v>
      </c>
      <c r="C25" s="608"/>
      <c r="D25" s="608"/>
      <c r="E25" s="608"/>
      <c r="F25" s="608"/>
      <c r="G25" s="608"/>
      <c r="H25" s="608"/>
      <c r="I25" s="608"/>
      <c r="J25" s="608"/>
      <c r="K25" s="608"/>
      <c r="L25" s="608"/>
      <c r="M25" s="608"/>
      <c r="N25" s="608"/>
      <c r="O25" s="608"/>
      <c r="P25" s="608"/>
      <c r="Q25" s="609"/>
      <c r="R25" s="610">
        <v>3559623</v>
      </c>
      <c r="S25" s="611"/>
      <c r="T25" s="611"/>
      <c r="U25" s="611"/>
      <c r="V25" s="611"/>
      <c r="W25" s="611"/>
      <c r="X25" s="611"/>
      <c r="Y25" s="612"/>
      <c r="Z25" s="613">
        <v>64.7</v>
      </c>
      <c r="AA25" s="613"/>
      <c r="AB25" s="613"/>
      <c r="AC25" s="613"/>
      <c r="AD25" s="614">
        <v>3434241</v>
      </c>
      <c r="AE25" s="614"/>
      <c r="AF25" s="614"/>
      <c r="AG25" s="614"/>
      <c r="AH25" s="614"/>
      <c r="AI25" s="614"/>
      <c r="AJ25" s="614"/>
      <c r="AK25" s="614"/>
      <c r="AL25" s="615">
        <v>98.7</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1225340</v>
      </c>
      <c r="CS25" s="643"/>
      <c r="CT25" s="643"/>
      <c r="CU25" s="643"/>
      <c r="CV25" s="643"/>
      <c r="CW25" s="643"/>
      <c r="CX25" s="643"/>
      <c r="CY25" s="644"/>
      <c r="CZ25" s="615">
        <v>23.4</v>
      </c>
      <c r="DA25" s="640"/>
      <c r="DB25" s="640"/>
      <c r="DC25" s="645"/>
      <c r="DD25" s="619">
        <v>1108956</v>
      </c>
      <c r="DE25" s="643"/>
      <c r="DF25" s="643"/>
      <c r="DG25" s="643"/>
      <c r="DH25" s="643"/>
      <c r="DI25" s="643"/>
      <c r="DJ25" s="643"/>
      <c r="DK25" s="644"/>
      <c r="DL25" s="619">
        <v>1001656</v>
      </c>
      <c r="DM25" s="643"/>
      <c r="DN25" s="643"/>
      <c r="DO25" s="643"/>
      <c r="DP25" s="643"/>
      <c r="DQ25" s="643"/>
      <c r="DR25" s="643"/>
      <c r="DS25" s="643"/>
      <c r="DT25" s="643"/>
      <c r="DU25" s="643"/>
      <c r="DV25" s="644"/>
      <c r="DW25" s="615">
        <v>28.6</v>
      </c>
      <c r="DX25" s="640"/>
      <c r="DY25" s="640"/>
      <c r="DZ25" s="640"/>
      <c r="EA25" s="640"/>
      <c r="EB25" s="640"/>
      <c r="EC25" s="641"/>
    </row>
    <row r="26" spans="2:133" ht="11.25" customHeight="1" x14ac:dyDescent="0.15">
      <c r="B26" s="607" t="s">
        <v>284</v>
      </c>
      <c r="C26" s="608"/>
      <c r="D26" s="608"/>
      <c r="E26" s="608"/>
      <c r="F26" s="608"/>
      <c r="G26" s="608"/>
      <c r="H26" s="608"/>
      <c r="I26" s="608"/>
      <c r="J26" s="608"/>
      <c r="K26" s="608"/>
      <c r="L26" s="608"/>
      <c r="M26" s="608"/>
      <c r="N26" s="608"/>
      <c r="O26" s="608"/>
      <c r="P26" s="608"/>
      <c r="Q26" s="609"/>
      <c r="R26" s="610">
        <v>1720</v>
      </c>
      <c r="S26" s="611"/>
      <c r="T26" s="611"/>
      <c r="U26" s="611"/>
      <c r="V26" s="611"/>
      <c r="W26" s="611"/>
      <c r="X26" s="611"/>
      <c r="Y26" s="612"/>
      <c r="Z26" s="613">
        <v>0</v>
      </c>
      <c r="AA26" s="613"/>
      <c r="AB26" s="613"/>
      <c r="AC26" s="613"/>
      <c r="AD26" s="614">
        <v>1720</v>
      </c>
      <c r="AE26" s="614"/>
      <c r="AF26" s="614"/>
      <c r="AG26" s="614"/>
      <c r="AH26" s="614"/>
      <c r="AI26" s="614"/>
      <c r="AJ26" s="614"/>
      <c r="AK26" s="614"/>
      <c r="AL26" s="615">
        <v>0</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793961</v>
      </c>
      <c r="CS26" s="611"/>
      <c r="CT26" s="611"/>
      <c r="CU26" s="611"/>
      <c r="CV26" s="611"/>
      <c r="CW26" s="611"/>
      <c r="CX26" s="611"/>
      <c r="CY26" s="612"/>
      <c r="CZ26" s="615">
        <v>15.2</v>
      </c>
      <c r="DA26" s="640"/>
      <c r="DB26" s="640"/>
      <c r="DC26" s="645"/>
      <c r="DD26" s="619">
        <v>721376</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0"/>
      <c r="DY26" s="640"/>
      <c r="DZ26" s="640"/>
      <c r="EA26" s="640"/>
      <c r="EB26" s="640"/>
      <c r="EC26" s="641"/>
    </row>
    <row r="27" spans="2:133" ht="11.25" customHeight="1" x14ac:dyDescent="0.15">
      <c r="B27" s="607" t="s">
        <v>287</v>
      </c>
      <c r="C27" s="608"/>
      <c r="D27" s="608"/>
      <c r="E27" s="608"/>
      <c r="F27" s="608"/>
      <c r="G27" s="608"/>
      <c r="H27" s="608"/>
      <c r="I27" s="608"/>
      <c r="J27" s="608"/>
      <c r="K27" s="608"/>
      <c r="L27" s="608"/>
      <c r="M27" s="608"/>
      <c r="N27" s="608"/>
      <c r="O27" s="608"/>
      <c r="P27" s="608"/>
      <c r="Q27" s="609"/>
      <c r="R27" s="610">
        <v>5141</v>
      </c>
      <c r="S27" s="611"/>
      <c r="T27" s="611"/>
      <c r="U27" s="611"/>
      <c r="V27" s="611"/>
      <c r="W27" s="611"/>
      <c r="X27" s="611"/>
      <c r="Y27" s="612"/>
      <c r="Z27" s="613">
        <v>0.1</v>
      </c>
      <c r="AA27" s="613"/>
      <c r="AB27" s="613"/>
      <c r="AC27" s="613"/>
      <c r="AD27" s="614" t="s">
        <v>121</v>
      </c>
      <c r="AE27" s="614"/>
      <c r="AF27" s="614"/>
      <c r="AG27" s="614"/>
      <c r="AH27" s="614"/>
      <c r="AI27" s="614"/>
      <c r="AJ27" s="614"/>
      <c r="AK27" s="614"/>
      <c r="AL27" s="615" t="s">
        <v>121</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1396293</v>
      </c>
      <c r="BH27" s="611"/>
      <c r="BI27" s="611"/>
      <c r="BJ27" s="611"/>
      <c r="BK27" s="611"/>
      <c r="BL27" s="611"/>
      <c r="BM27" s="611"/>
      <c r="BN27" s="612"/>
      <c r="BO27" s="613">
        <v>100</v>
      </c>
      <c r="BP27" s="613"/>
      <c r="BQ27" s="613"/>
      <c r="BR27" s="613"/>
      <c r="BS27" s="614" t="s">
        <v>121</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669516</v>
      </c>
      <c r="CS27" s="643"/>
      <c r="CT27" s="643"/>
      <c r="CU27" s="643"/>
      <c r="CV27" s="643"/>
      <c r="CW27" s="643"/>
      <c r="CX27" s="643"/>
      <c r="CY27" s="644"/>
      <c r="CZ27" s="615">
        <v>12.8</v>
      </c>
      <c r="DA27" s="640"/>
      <c r="DB27" s="640"/>
      <c r="DC27" s="645"/>
      <c r="DD27" s="619">
        <v>296767</v>
      </c>
      <c r="DE27" s="643"/>
      <c r="DF27" s="643"/>
      <c r="DG27" s="643"/>
      <c r="DH27" s="643"/>
      <c r="DI27" s="643"/>
      <c r="DJ27" s="643"/>
      <c r="DK27" s="644"/>
      <c r="DL27" s="619">
        <v>155960</v>
      </c>
      <c r="DM27" s="643"/>
      <c r="DN27" s="643"/>
      <c r="DO27" s="643"/>
      <c r="DP27" s="643"/>
      <c r="DQ27" s="643"/>
      <c r="DR27" s="643"/>
      <c r="DS27" s="643"/>
      <c r="DT27" s="643"/>
      <c r="DU27" s="643"/>
      <c r="DV27" s="644"/>
      <c r="DW27" s="615">
        <v>4.5</v>
      </c>
      <c r="DX27" s="640"/>
      <c r="DY27" s="640"/>
      <c r="DZ27" s="640"/>
      <c r="EA27" s="640"/>
      <c r="EB27" s="640"/>
      <c r="EC27" s="641"/>
    </row>
    <row r="28" spans="2:133" ht="11.25" customHeight="1" x14ac:dyDescent="0.15">
      <c r="B28" s="607" t="s">
        <v>290</v>
      </c>
      <c r="C28" s="608"/>
      <c r="D28" s="608"/>
      <c r="E28" s="608"/>
      <c r="F28" s="608"/>
      <c r="G28" s="608"/>
      <c r="H28" s="608"/>
      <c r="I28" s="608"/>
      <c r="J28" s="608"/>
      <c r="K28" s="608"/>
      <c r="L28" s="608"/>
      <c r="M28" s="608"/>
      <c r="N28" s="608"/>
      <c r="O28" s="608"/>
      <c r="P28" s="608"/>
      <c r="Q28" s="609"/>
      <c r="R28" s="610">
        <v>105957</v>
      </c>
      <c r="S28" s="611"/>
      <c r="T28" s="611"/>
      <c r="U28" s="611"/>
      <c r="V28" s="611"/>
      <c r="W28" s="611"/>
      <c r="X28" s="611"/>
      <c r="Y28" s="612"/>
      <c r="Z28" s="613">
        <v>1.9</v>
      </c>
      <c r="AA28" s="613"/>
      <c r="AB28" s="613"/>
      <c r="AC28" s="613"/>
      <c r="AD28" s="614">
        <v>42350</v>
      </c>
      <c r="AE28" s="614"/>
      <c r="AF28" s="614"/>
      <c r="AG28" s="614"/>
      <c r="AH28" s="614"/>
      <c r="AI28" s="614"/>
      <c r="AJ28" s="614"/>
      <c r="AK28" s="614"/>
      <c r="AL28" s="615">
        <v>1.2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389783</v>
      </c>
      <c r="CS28" s="611"/>
      <c r="CT28" s="611"/>
      <c r="CU28" s="611"/>
      <c r="CV28" s="611"/>
      <c r="CW28" s="611"/>
      <c r="CX28" s="611"/>
      <c r="CY28" s="612"/>
      <c r="CZ28" s="615">
        <v>7.4</v>
      </c>
      <c r="DA28" s="640"/>
      <c r="DB28" s="640"/>
      <c r="DC28" s="645"/>
      <c r="DD28" s="619">
        <v>389783</v>
      </c>
      <c r="DE28" s="611"/>
      <c r="DF28" s="611"/>
      <c r="DG28" s="611"/>
      <c r="DH28" s="611"/>
      <c r="DI28" s="611"/>
      <c r="DJ28" s="611"/>
      <c r="DK28" s="612"/>
      <c r="DL28" s="619">
        <v>389783</v>
      </c>
      <c r="DM28" s="611"/>
      <c r="DN28" s="611"/>
      <c r="DO28" s="611"/>
      <c r="DP28" s="611"/>
      <c r="DQ28" s="611"/>
      <c r="DR28" s="611"/>
      <c r="DS28" s="611"/>
      <c r="DT28" s="611"/>
      <c r="DU28" s="611"/>
      <c r="DV28" s="612"/>
      <c r="DW28" s="615">
        <v>11.1</v>
      </c>
      <c r="DX28" s="640"/>
      <c r="DY28" s="640"/>
      <c r="DZ28" s="640"/>
      <c r="EA28" s="640"/>
      <c r="EB28" s="640"/>
      <c r="EC28" s="641"/>
    </row>
    <row r="29" spans="2:133" ht="11.25" customHeight="1" x14ac:dyDescent="0.15">
      <c r="B29" s="607" t="s">
        <v>292</v>
      </c>
      <c r="C29" s="608"/>
      <c r="D29" s="608"/>
      <c r="E29" s="608"/>
      <c r="F29" s="608"/>
      <c r="G29" s="608"/>
      <c r="H29" s="608"/>
      <c r="I29" s="608"/>
      <c r="J29" s="608"/>
      <c r="K29" s="608"/>
      <c r="L29" s="608"/>
      <c r="M29" s="608"/>
      <c r="N29" s="608"/>
      <c r="O29" s="608"/>
      <c r="P29" s="608"/>
      <c r="Q29" s="609"/>
      <c r="R29" s="610">
        <v>5785</v>
      </c>
      <c r="S29" s="611"/>
      <c r="T29" s="611"/>
      <c r="U29" s="611"/>
      <c r="V29" s="611"/>
      <c r="W29" s="611"/>
      <c r="X29" s="611"/>
      <c r="Y29" s="612"/>
      <c r="Z29" s="613">
        <v>0.1</v>
      </c>
      <c r="AA29" s="613"/>
      <c r="AB29" s="613"/>
      <c r="AC29" s="613"/>
      <c r="AD29" s="614" t="s">
        <v>121</v>
      </c>
      <c r="AE29" s="614"/>
      <c r="AF29" s="614"/>
      <c r="AG29" s="614"/>
      <c r="AH29" s="614"/>
      <c r="AI29" s="614"/>
      <c r="AJ29" s="614"/>
      <c r="AK29" s="614"/>
      <c r="AL29" s="615" t="s">
        <v>121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293</v>
      </c>
      <c r="CE29" s="649"/>
      <c r="CF29" s="607" t="s">
        <v>66</v>
      </c>
      <c r="CG29" s="608"/>
      <c r="CH29" s="608"/>
      <c r="CI29" s="608"/>
      <c r="CJ29" s="608"/>
      <c r="CK29" s="608"/>
      <c r="CL29" s="608"/>
      <c r="CM29" s="608"/>
      <c r="CN29" s="608"/>
      <c r="CO29" s="608"/>
      <c r="CP29" s="608"/>
      <c r="CQ29" s="609"/>
      <c r="CR29" s="610">
        <v>389783</v>
      </c>
      <c r="CS29" s="643"/>
      <c r="CT29" s="643"/>
      <c r="CU29" s="643"/>
      <c r="CV29" s="643"/>
      <c r="CW29" s="643"/>
      <c r="CX29" s="643"/>
      <c r="CY29" s="644"/>
      <c r="CZ29" s="615">
        <v>7.4</v>
      </c>
      <c r="DA29" s="640"/>
      <c r="DB29" s="640"/>
      <c r="DC29" s="645"/>
      <c r="DD29" s="619">
        <v>389783</v>
      </c>
      <c r="DE29" s="643"/>
      <c r="DF29" s="643"/>
      <c r="DG29" s="643"/>
      <c r="DH29" s="643"/>
      <c r="DI29" s="643"/>
      <c r="DJ29" s="643"/>
      <c r="DK29" s="644"/>
      <c r="DL29" s="619">
        <v>389783</v>
      </c>
      <c r="DM29" s="643"/>
      <c r="DN29" s="643"/>
      <c r="DO29" s="643"/>
      <c r="DP29" s="643"/>
      <c r="DQ29" s="643"/>
      <c r="DR29" s="643"/>
      <c r="DS29" s="643"/>
      <c r="DT29" s="643"/>
      <c r="DU29" s="643"/>
      <c r="DV29" s="644"/>
      <c r="DW29" s="615">
        <v>11.1</v>
      </c>
      <c r="DX29" s="640"/>
      <c r="DY29" s="640"/>
      <c r="DZ29" s="640"/>
      <c r="EA29" s="640"/>
      <c r="EB29" s="640"/>
      <c r="EC29" s="641"/>
    </row>
    <row r="30" spans="2:133" ht="11.25" customHeight="1" x14ac:dyDescent="0.15">
      <c r="B30" s="607" t="s">
        <v>294</v>
      </c>
      <c r="C30" s="608"/>
      <c r="D30" s="608"/>
      <c r="E30" s="608"/>
      <c r="F30" s="608"/>
      <c r="G30" s="608"/>
      <c r="H30" s="608"/>
      <c r="I30" s="608"/>
      <c r="J30" s="608"/>
      <c r="K30" s="608"/>
      <c r="L30" s="608"/>
      <c r="M30" s="608"/>
      <c r="N30" s="608"/>
      <c r="O30" s="608"/>
      <c r="P30" s="608"/>
      <c r="Q30" s="609"/>
      <c r="R30" s="610">
        <v>571317</v>
      </c>
      <c r="S30" s="611"/>
      <c r="T30" s="611"/>
      <c r="U30" s="611"/>
      <c r="V30" s="611"/>
      <c r="W30" s="611"/>
      <c r="X30" s="611"/>
      <c r="Y30" s="612"/>
      <c r="Z30" s="613">
        <v>10.4</v>
      </c>
      <c r="AA30" s="613"/>
      <c r="AB30" s="613"/>
      <c r="AC30" s="613"/>
      <c r="AD30" s="614" t="s">
        <v>121</v>
      </c>
      <c r="AE30" s="614"/>
      <c r="AF30" s="614"/>
      <c r="AG30" s="614"/>
      <c r="AH30" s="614"/>
      <c r="AI30" s="614"/>
      <c r="AJ30" s="614"/>
      <c r="AK30" s="614"/>
      <c r="AL30" s="615" t="s">
        <v>121</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46"/>
      <c r="BI30" s="646"/>
      <c r="BJ30" s="646"/>
      <c r="BK30" s="646"/>
      <c r="BL30" s="646"/>
      <c r="BM30" s="646"/>
      <c r="BN30" s="646"/>
      <c r="BO30" s="646"/>
      <c r="BP30" s="646"/>
      <c r="BQ30" s="647"/>
      <c r="BR30" s="592" t="s">
        <v>296</v>
      </c>
      <c r="BS30" s="646"/>
      <c r="BT30" s="646"/>
      <c r="BU30" s="646"/>
      <c r="BV30" s="646"/>
      <c r="BW30" s="646"/>
      <c r="BX30" s="646"/>
      <c r="BY30" s="646"/>
      <c r="BZ30" s="646"/>
      <c r="CA30" s="646"/>
      <c r="CB30" s="647"/>
      <c r="CD30" s="650"/>
      <c r="CE30" s="651"/>
      <c r="CF30" s="607" t="s">
        <v>297</v>
      </c>
      <c r="CG30" s="608"/>
      <c r="CH30" s="608"/>
      <c r="CI30" s="608"/>
      <c r="CJ30" s="608"/>
      <c r="CK30" s="608"/>
      <c r="CL30" s="608"/>
      <c r="CM30" s="608"/>
      <c r="CN30" s="608"/>
      <c r="CO30" s="608"/>
      <c r="CP30" s="608"/>
      <c r="CQ30" s="609"/>
      <c r="CR30" s="610">
        <v>375852</v>
      </c>
      <c r="CS30" s="611"/>
      <c r="CT30" s="611"/>
      <c r="CU30" s="611"/>
      <c r="CV30" s="611"/>
      <c r="CW30" s="611"/>
      <c r="CX30" s="611"/>
      <c r="CY30" s="612"/>
      <c r="CZ30" s="615">
        <v>7.2</v>
      </c>
      <c r="DA30" s="640"/>
      <c r="DB30" s="640"/>
      <c r="DC30" s="645"/>
      <c r="DD30" s="619">
        <v>375852</v>
      </c>
      <c r="DE30" s="611"/>
      <c r="DF30" s="611"/>
      <c r="DG30" s="611"/>
      <c r="DH30" s="611"/>
      <c r="DI30" s="611"/>
      <c r="DJ30" s="611"/>
      <c r="DK30" s="612"/>
      <c r="DL30" s="619">
        <v>375852</v>
      </c>
      <c r="DM30" s="611"/>
      <c r="DN30" s="611"/>
      <c r="DO30" s="611"/>
      <c r="DP30" s="611"/>
      <c r="DQ30" s="611"/>
      <c r="DR30" s="611"/>
      <c r="DS30" s="611"/>
      <c r="DT30" s="611"/>
      <c r="DU30" s="611"/>
      <c r="DV30" s="612"/>
      <c r="DW30" s="615">
        <v>10.7</v>
      </c>
      <c r="DX30" s="640"/>
      <c r="DY30" s="640"/>
      <c r="DZ30" s="640"/>
      <c r="EA30" s="640"/>
      <c r="EB30" s="640"/>
      <c r="EC30" s="641"/>
    </row>
    <row r="31" spans="2:133" ht="11.25" customHeight="1" x14ac:dyDescent="0.15">
      <c r="B31" s="623" t="s">
        <v>298</v>
      </c>
      <c r="C31" s="624"/>
      <c r="D31" s="624"/>
      <c r="E31" s="624"/>
      <c r="F31" s="624"/>
      <c r="G31" s="624"/>
      <c r="H31" s="624"/>
      <c r="I31" s="624"/>
      <c r="J31" s="624"/>
      <c r="K31" s="624"/>
      <c r="L31" s="624"/>
      <c r="M31" s="624"/>
      <c r="N31" s="624"/>
      <c r="O31" s="624"/>
      <c r="P31" s="624"/>
      <c r="Q31" s="625"/>
      <c r="R31" s="610" t="s">
        <v>121</v>
      </c>
      <c r="S31" s="611"/>
      <c r="T31" s="611"/>
      <c r="U31" s="611"/>
      <c r="V31" s="611"/>
      <c r="W31" s="611"/>
      <c r="X31" s="611"/>
      <c r="Y31" s="612"/>
      <c r="Z31" s="613" t="s">
        <v>121</v>
      </c>
      <c r="AA31" s="613"/>
      <c r="AB31" s="613"/>
      <c r="AC31" s="613"/>
      <c r="AD31" s="614" t="s">
        <v>121</v>
      </c>
      <c r="AE31" s="614"/>
      <c r="AF31" s="614"/>
      <c r="AG31" s="614"/>
      <c r="AH31" s="614"/>
      <c r="AI31" s="614"/>
      <c r="AJ31" s="614"/>
      <c r="AK31" s="614"/>
      <c r="AL31" s="615" t="s">
        <v>121</v>
      </c>
      <c r="AM31" s="616"/>
      <c r="AN31" s="616"/>
      <c r="AO31" s="617"/>
      <c r="AP31" s="658" t="s">
        <v>299</v>
      </c>
      <c r="AQ31" s="659"/>
      <c r="AR31" s="659"/>
      <c r="AS31" s="659"/>
      <c r="AT31" s="664" t="s">
        <v>300</v>
      </c>
      <c r="AU31" s="212"/>
      <c r="AV31" s="212"/>
      <c r="AW31" s="212"/>
      <c r="AX31" s="596" t="s">
        <v>178</v>
      </c>
      <c r="AY31" s="597"/>
      <c r="AZ31" s="597"/>
      <c r="BA31" s="597"/>
      <c r="BB31" s="597"/>
      <c r="BC31" s="597"/>
      <c r="BD31" s="597"/>
      <c r="BE31" s="597"/>
      <c r="BF31" s="598"/>
      <c r="BG31" s="657">
        <v>98.2</v>
      </c>
      <c r="BH31" s="654"/>
      <c r="BI31" s="654"/>
      <c r="BJ31" s="654"/>
      <c r="BK31" s="654"/>
      <c r="BL31" s="654"/>
      <c r="BM31" s="605">
        <v>94.1</v>
      </c>
      <c r="BN31" s="654"/>
      <c r="BO31" s="654"/>
      <c r="BP31" s="654"/>
      <c r="BQ31" s="655"/>
      <c r="BR31" s="657">
        <v>98</v>
      </c>
      <c r="BS31" s="654"/>
      <c r="BT31" s="654"/>
      <c r="BU31" s="654"/>
      <c r="BV31" s="654"/>
      <c r="BW31" s="654"/>
      <c r="BX31" s="605">
        <v>93.5</v>
      </c>
      <c r="BY31" s="654"/>
      <c r="BZ31" s="654"/>
      <c r="CA31" s="654"/>
      <c r="CB31" s="655"/>
      <c r="CD31" s="650"/>
      <c r="CE31" s="651"/>
      <c r="CF31" s="607" t="s">
        <v>301</v>
      </c>
      <c r="CG31" s="608"/>
      <c r="CH31" s="608"/>
      <c r="CI31" s="608"/>
      <c r="CJ31" s="608"/>
      <c r="CK31" s="608"/>
      <c r="CL31" s="608"/>
      <c r="CM31" s="608"/>
      <c r="CN31" s="608"/>
      <c r="CO31" s="608"/>
      <c r="CP31" s="608"/>
      <c r="CQ31" s="609"/>
      <c r="CR31" s="610">
        <v>13931</v>
      </c>
      <c r="CS31" s="643"/>
      <c r="CT31" s="643"/>
      <c r="CU31" s="643"/>
      <c r="CV31" s="643"/>
      <c r="CW31" s="643"/>
      <c r="CX31" s="643"/>
      <c r="CY31" s="644"/>
      <c r="CZ31" s="615">
        <v>0.3</v>
      </c>
      <c r="DA31" s="640"/>
      <c r="DB31" s="640"/>
      <c r="DC31" s="645"/>
      <c r="DD31" s="619">
        <v>13931</v>
      </c>
      <c r="DE31" s="643"/>
      <c r="DF31" s="643"/>
      <c r="DG31" s="643"/>
      <c r="DH31" s="643"/>
      <c r="DI31" s="643"/>
      <c r="DJ31" s="643"/>
      <c r="DK31" s="644"/>
      <c r="DL31" s="619">
        <v>13931</v>
      </c>
      <c r="DM31" s="643"/>
      <c r="DN31" s="643"/>
      <c r="DO31" s="643"/>
      <c r="DP31" s="643"/>
      <c r="DQ31" s="643"/>
      <c r="DR31" s="643"/>
      <c r="DS31" s="643"/>
      <c r="DT31" s="643"/>
      <c r="DU31" s="643"/>
      <c r="DV31" s="644"/>
      <c r="DW31" s="615">
        <v>0.4</v>
      </c>
      <c r="DX31" s="640"/>
      <c r="DY31" s="640"/>
      <c r="DZ31" s="640"/>
      <c r="EA31" s="640"/>
      <c r="EB31" s="640"/>
      <c r="EC31" s="641"/>
    </row>
    <row r="32" spans="2:133" ht="11.25" customHeight="1" x14ac:dyDescent="0.15">
      <c r="B32" s="607" t="s">
        <v>302</v>
      </c>
      <c r="C32" s="608"/>
      <c r="D32" s="608"/>
      <c r="E32" s="608"/>
      <c r="F32" s="608"/>
      <c r="G32" s="608"/>
      <c r="H32" s="608"/>
      <c r="I32" s="608"/>
      <c r="J32" s="608"/>
      <c r="K32" s="608"/>
      <c r="L32" s="608"/>
      <c r="M32" s="608"/>
      <c r="N32" s="608"/>
      <c r="O32" s="608"/>
      <c r="P32" s="608"/>
      <c r="Q32" s="609"/>
      <c r="R32" s="610">
        <v>331642</v>
      </c>
      <c r="S32" s="611"/>
      <c r="T32" s="611"/>
      <c r="U32" s="611"/>
      <c r="V32" s="611"/>
      <c r="W32" s="611"/>
      <c r="X32" s="611"/>
      <c r="Y32" s="612"/>
      <c r="Z32" s="613">
        <v>6</v>
      </c>
      <c r="AA32" s="613"/>
      <c r="AB32" s="613"/>
      <c r="AC32" s="613"/>
      <c r="AD32" s="614" t="s">
        <v>121</v>
      </c>
      <c r="AE32" s="614"/>
      <c r="AF32" s="614"/>
      <c r="AG32" s="614"/>
      <c r="AH32" s="614"/>
      <c r="AI32" s="614"/>
      <c r="AJ32" s="614"/>
      <c r="AK32" s="614"/>
      <c r="AL32" s="615" t="s">
        <v>121</v>
      </c>
      <c r="AM32" s="616"/>
      <c r="AN32" s="616"/>
      <c r="AO32" s="617"/>
      <c r="AP32" s="660"/>
      <c r="AQ32" s="661"/>
      <c r="AR32" s="661"/>
      <c r="AS32" s="661"/>
      <c r="AT32" s="665"/>
      <c r="AU32" s="208" t="s">
        <v>303</v>
      </c>
      <c r="AX32" s="607" t="s">
        <v>304</v>
      </c>
      <c r="AY32" s="608"/>
      <c r="AZ32" s="608"/>
      <c r="BA32" s="608"/>
      <c r="BB32" s="608"/>
      <c r="BC32" s="608"/>
      <c r="BD32" s="608"/>
      <c r="BE32" s="608"/>
      <c r="BF32" s="609"/>
      <c r="BG32" s="667">
        <v>98.6</v>
      </c>
      <c r="BH32" s="643"/>
      <c r="BI32" s="643"/>
      <c r="BJ32" s="643"/>
      <c r="BK32" s="643"/>
      <c r="BL32" s="643"/>
      <c r="BM32" s="616">
        <v>95.7</v>
      </c>
      <c r="BN32" s="643"/>
      <c r="BO32" s="643"/>
      <c r="BP32" s="643"/>
      <c r="BQ32" s="656"/>
      <c r="BR32" s="667">
        <v>98.4</v>
      </c>
      <c r="BS32" s="643"/>
      <c r="BT32" s="643"/>
      <c r="BU32" s="643"/>
      <c r="BV32" s="643"/>
      <c r="BW32" s="643"/>
      <c r="BX32" s="616">
        <v>95.3</v>
      </c>
      <c r="BY32" s="643"/>
      <c r="BZ32" s="643"/>
      <c r="CA32" s="643"/>
      <c r="CB32" s="656"/>
      <c r="CD32" s="652"/>
      <c r="CE32" s="653"/>
      <c r="CF32" s="607" t="s">
        <v>305</v>
      </c>
      <c r="CG32" s="608"/>
      <c r="CH32" s="608"/>
      <c r="CI32" s="608"/>
      <c r="CJ32" s="608"/>
      <c r="CK32" s="608"/>
      <c r="CL32" s="608"/>
      <c r="CM32" s="608"/>
      <c r="CN32" s="608"/>
      <c r="CO32" s="608"/>
      <c r="CP32" s="608"/>
      <c r="CQ32" s="609"/>
      <c r="CR32" s="610" t="s">
        <v>121</v>
      </c>
      <c r="CS32" s="611"/>
      <c r="CT32" s="611"/>
      <c r="CU32" s="611"/>
      <c r="CV32" s="611"/>
      <c r="CW32" s="611"/>
      <c r="CX32" s="611"/>
      <c r="CY32" s="612"/>
      <c r="CZ32" s="615" t="s">
        <v>121</v>
      </c>
      <c r="DA32" s="640"/>
      <c r="DB32" s="640"/>
      <c r="DC32" s="645"/>
      <c r="DD32" s="619" t="s">
        <v>121</v>
      </c>
      <c r="DE32" s="611"/>
      <c r="DF32" s="611"/>
      <c r="DG32" s="611"/>
      <c r="DH32" s="611"/>
      <c r="DI32" s="611"/>
      <c r="DJ32" s="611"/>
      <c r="DK32" s="612"/>
      <c r="DL32" s="619" t="s">
        <v>121</v>
      </c>
      <c r="DM32" s="611"/>
      <c r="DN32" s="611"/>
      <c r="DO32" s="611"/>
      <c r="DP32" s="611"/>
      <c r="DQ32" s="611"/>
      <c r="DR32" s="611"/>
      <c r="DS32" s="611"/>
      <c r="DT32" s="611"/>
      <c r="DU32" s="611"/>
      <c r="DV32" s="612"/>
      <c r="DW32" s="615" t="s">
        <v>121</v>
      </c>
      <c r="DX32" s="640"/>
      <c r="DY32" s="640"/>
      <c r="DZ32" s="640"/>
      <c r="EA32" s="640"/>
      <c r="EB32" s="640"/>
      <c r="EC32" s="641"/>
    </row>
    <row r="33" spans="2:133" ht="11.25" customHeight="1" x14ac:dyDescent="0.15">
      <c r="B33" s="607" t="s">
        <v>306</v>
      </c>
      <c r="C33" s="608"/>
      <c r="D33" s="608"/>
      <c r="E33" s="608"/>
      <c r="F33" s="608"/>
      <c r="G33" s="608"/>
      <c r="H33" s="608"/>
      <c r="I33" s="608"/>
      <c r="J33" s="608"/>
      <c r="K33" s="608"/>
      <c r="L33" s="608"/>
      <c r="M33" s="608"/>
      <c r="N33" s="608"/>
      <c r="O33" s="608"/>
      <c r="P33" s="608"/>
      <c r="Q33" s="609"/>
      <c r="R33" s="610">
        <v>2585</v>
      </c>
      <c r="S33" s="611"/>
      <c r="T33" s="611"/>
      <c r="U33" s="611"/>
      <c r="V33" s="611"/>
      <c r="W33" s="611"/>
      <c r="X33" s="611"/>
      <c r="Y33" s="612"/>
      <c r="Z33" s="613">
        <v>0</v>
      </c>
      <c r="AA33" s="613"/>
      <c r="AB33" s="613"/>
      <c r="AC33" s="613"/>
      <c r="AD33" s="614">
        <v>449</v>
      </c>
      <c r="AE33" s="614"/>
      <c r="AF33" s="614"/>
      <c r="AG33" s="614"/>
      <c r="AH33" s="614"/>
      <c r="AI33" s="614"/>
      <c r="AJ33" s="614"/>
      <c r="AK33" s="614"/>
      <c r="AL33" s="615">
        <v>0</v>
      </c>
      <c r="AM33" s="616"/>
      <c r="AN33" s="616"/>
      <c r="AO33" s="617"/>
      <c r="AP33" s="662"/>
      <c r="AQ33" s="663"/>
      <c r="AR33" s="663"/>
      <c r="AS33" s="663"/>
      <c r="AT33" s="666"/>
      <c r="AU33" s="213"/>
      <c r="AV33" s="213"/>
      <c r="AW33" s="213"/>
      <c r="AX33" s="631" t="s">
        <v>307</v>
      </c>
      <c r="AY33" s="632"/>
      <c r="AZ33" s="632"/>
      <c r="BA33" s="632"/>
      <c r="BB33" s="632"/>
      <c r="BC33" s="632"/>
      <c r="BD33" s="632"/>
      <c r="BE33" s="632"/>
      <c r="BF33" s="633"/>
      <c r="BG33" s="668">
        <v>97.7</v>
      </c>
      <c r="BH33" s="669"/>
      <c r="BI33" s="669"/>
      <c r="BJ33" s="669"/>
      <c r="BK33" s="669"/>
      <c r="BL33" s="669"/>
      <c r="BM33" s="670">
        <v>92.1</v>
      </c>
      <c r="BN33" s="669"/>
      <c r="BO33" s="669"/>
      <c r="BP33" s="669"/>
      <c r="BQ33" s="671"/>
      <c r="BR33" s="668">
        <v>97.3</v>
      </c>
      <c r="BS33" s="669"/>
      <c r="BT33" s="669"/>
      <c r="BU33" s="669"/>
      <c r="BV33" s="669"/>
      <c r="BW33" s="669"/>
      <c r="BX33" s="670">
        <v>91.2</v>
      </c>
      <c r="BY33" s="669"/>
      <c r="BZ33" s="669"/>
      <c r="CA33" s="669"/>
      <c r="CB33" s="671"/>
      <c r="CD33" s="607" t="s">
        <v>308</v>
      </c>
      <c r="CE33" s="608"/>
      <c r="CF33" s="608"/>
      <c r="CG33" s="608"/>
      <c r="CH33" s="608"/>
      <c r="CI33" s="608"/>
      <c r="CJ33" s="608"/>
      <c r="CK33" s="608"/>
      <c r="CL33" s="608"/>
      <c r="CM33" s="608"/>
      <c r="CN33" s="608"/>
      <c r="CO33" s="608"/>
      <c r="CP33" s="608"/>
      <c r="CQ33" s="609"/>
      <c r="CR33" s="610">
        <v>2606876</v>
      </c>
      <c r="CS33" s="643"/>
      <c r="CT33" s="643"/>
      <c r="CU33" s="643"/>
      <c r="CV33" s="643"/>
      <c r="CW33" s="643"/>
      <c r="CX33" s="643"/>
      <c r="CY33" s="644"/>
      <c r="CZ33" s="615">
        <v>49.8</v>
      </c>
      <c r="DA33" s="640"/>
      <c r="DB33" s="640"/>
      <c r="DC33" s="645"/>
      <c r="DD33" s="619">
        <v>1901991</v>
      </c>
      <c r="DE33" s="643"/>
      <c r="DF33" s="643"/>
      <c r="DG33" s="643"/>
      <c r="DH33" s="643"/>
      <c r="DI33" s="643"/>
      <c r="DJ33" s="643"/>
      <c r="DK33" s="644"/>
      <c r="DL33" s="619">
        <v>1268350</v>
      </c>
      <c r="DM33" s="643"/>
      <c r="DN33" s="643"/>
      <c r="DO33" s="643"/>
      <c r="DP33" s="643"/>
      <c r="DQ33" s="643"/>
      <c r="DR33" s="643"/>
      <c r="DS33" s="643"/>
      <c r="DT33" s="643"/>
      <c r="DU33" s="643"/>
      <c r="DV33" s="644"/>
      <c r="DW33" s="615">
        <v>36.200000000000003</v>
      </c>
      <c r="DX33" s="640"/>
      <c r="DY33" s="640"/>
      <c r="DZ33" s="640"/>
      <c r="EA33" s="640"/>
      <c r="EB33" s="640"/>
      <c r="EC33" s="641"/>
    </row>
    <row r="34" spans="2:133" ht="11.25" customHeight="1" x14ac:dyDescent="0.15">
      <c r="B34" s="607" t="s">
        <v>309</v>
      </c>
      <c r="C34" s="608"/>
      <c r="D34" s="608"/>
      <c r="E34" s="608"/>
      <c r="F34" s="608"/>
      <c r="G34" s="608"/>
      <c r="H34" s="608"/>
      <c r="I34" s="608"/>
      <c r="J34" s="608"/>
      <c r="K34" s="608"/>
      <c r="L34" s="608"/>
      <c r="M34" s="608"/>
      <c r="N34" s="608"/>
      <c r="O34" s="608"/>
      <c r="P34" s="608"/>
      <c r="Q34" s="609"/>
      <c r="R34" s="610">
        <v>257145</v>
      </c>
      <c r="S34" s="611"/>
      <c r="T34" s="611"/>
      <c r="U34" s="611"/>
      <c r="V34" s="611"/>
      <c r="W34" s="611"/>
      <c r="X34" s="611"/>
      <c r="Y34" s="612"/>
      <c r="Z34" s="613">
        <v>4.7</v>
      </c>
      <c r="AA34" s="613"/>
      <c r="AB34" s="613"/>
      <c r="AC34" s="613"/>
      <c r="AD34" s="614" t="s">
        <v>121</v>
      </c>
      <c r="AE34" s="614"/>
      <c r="AF34" s="614"/>
      <c r="AG34" s="614"/>
      <c r="AH34" s="614"/>
      <c r="AI34" s="614"/>
      <c r="AJ34" s="614"/>
      <c r="AK34" s="614"/>
      <c r="AL34" s="615" t="s">
        <v>121</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310</v>
      </c>
      <c r="CE34" s="608"/>
      <c r="CF34" s="608"/>
      <c r="CG34" s="608"/>
      <c r="CH34" s="608"/>
      <c r="CI34" s="608"/>
      <c r="CJ34" s="608"/>
      <c r="CK34" s="608"/>
      <c r="CL34" s="608"/>
      <c r="CM34" s="608"/>
      <c r="CN34" s="608"/>
      <c r="CO34" s="608"/>
      <c r="CP34" s="608"/>
      <c r="CQ34" s="609"/>
      <c r="CR34" s="610">
        <v>788816</v>
      </c>
      <c r="CS34" s="611"/>
      <c r="CT34" s="611"/>
      <c r="CU34" s="611"/>
      <c r="CV34" s="611"/>
      <c r="CW34" s="611"/>
      <c r="CX34" s="611"/>
      <c r="CY34" s="612"/>
      <c r="CZ34" s="615">
        <v>15.1</v>
      </c>
      <c r="DA34" s="640"/>
      <c r="DB34" s="640"/>
      <c r="DC34" s="645"/>
      <c r="DD34" s="619">
        <v>472477</v>
      </c>
      <c r="DE34" s="611"/>
      <c r="DF34" s="611"/>
      <c r="DG34" s="611"/>
      <c r="DH34" s="611"/>
      <c r="DI34" s="611"/>
      <c r="DJ34" s="611"/>
      <c r="DK34" s="612"/>
      <c r="DL34" s="619">
        <v>332378</v>
      </c>
      <c r="DM34" s="611"/>
      <c r="DN34" s="611"/>
      <c r="DO34" s="611"/>
      <c r="DP34" s="611"/>
      <c r="DQ34" s="611"/>
      <c r="DR34" s="611"/>
      <c r="DS34" s="611"/>
      <c r="DT34" s="611"/>
      <c r="DU34" s="611"/>
      <c r="DV34" s="612"/>
      <c r="DW34" s="615">
        <v>9.5</v>
      </c>
      <c r="DX34" s="640"/>
      <c r="DY34" s="640"/>
      <c r="DZ34" s="640"/>
      <c r="EA34" s="640"/>
      <c r="EB34" s="640"/>
      <c r="EC34" s="641"/>
    </row>
    <row r="35" spans="2:133" ht="11.25" customHeight="1" x14ac:dyDescent="0.15">
      <c r="B35" s="607" t="s">
        <v>311</v>
      </c>
      <c r="C35" s="608"/>
      <c r="D35" s="608"/>
      <c r="E35" s="608"/>
      <c r="F35" s="608"/>
      <c r="G35" s="608"/>
      <c r="H35" s="608"/>
      <c r="I35" s="608"/>
      <c r="J35" s="608"/>
      <c r="K35" s="608"/>
      <c r="L35" s="608"/>
      <c r="M35" s="608"/>
      <c r="N35" s="608"/>
      <c r="O35" s="608"/>
      <c r="P35" s="608"/>
      <c r="Q35" s="609"/>
      <c r="R35" s="610">
        <v>135237</v>
      </c>
      <c r="S35" s="611"/>
      <c r="T35" s="611"/>
      <c r="U35" s="611"/>
      <c r="V35" s="611"/>
      <c r="W35" s="611"/>
      <c r="X35" s="611"/>
      <c r="Y35" s="612"/>
      <c r="Z35" s="613">
        <v>2.5</v>
      </c>
      <c r="AA35" s="613"/>
      <c r="AB35" s="613"/>
      <c r="AC35" s="613"/>
      <c r="AD35" s="614" t="s">
        <v>121</v>
      </c>
      <c r="AE35" s="614"/>
      <c r="AF35" s="614"/>
      <c r="AG35" s="614"/>
      <c r="AH35" s="614"/>
      <c r="AI35" s="614"/>
      <c r="AJ35" s="614"/>
      <c r="AK35" s="614"/>
      <c r="AL35" s="615" t="s">
        <v>121</v>
      </c>
      <c r="AM35" s="616"/>
      <c r="AN35" s="616"/>
      <c r="AO35" s="617"/>
      <c r="AP35" s="216"/>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26100</v>
      </c>
      <c r="CS35" s="643"/>
      <c r="CT35" s="643"/>
      <c r="CU35" s="643"/>
      <c r="CV35" s="643"/>
      <c r="CW35" s="643"/>
      <c r="CX35" s="643"/>
      <c r="CY35" s="644"/>
      <c r="CZ35" s="615">
        <v>0.5</v>
      </c>
      <c r="DA35" s="640"/>
      <c r="DB35" s="640"/>
      <c r="DC35" s="645"/>
      <c r="DD35" s="619">
        <v>24093</v>
      </c>
      <c r="DE35" s="643"/>
      <c r="DF35" s="643"/>
      <c r="DG35" s="643"/>
      <c r="DH35" s="643"/>
      <c r="DI35" s="643"/>
      <c r="DJ35" s="643"/>
      <c r="DK35" s="644"/>
      <c r="DL35" s="619">
        <v>24093</v>
      </c>
      <c r="DM35" s="643"/>
      <c r="DN35" s="643"/>
      <c r="DO35" s="643"/>
      <c r="DP35" s="643"/>
      <c r="DQ35" s="643"/>
      <c r="DR35" s="643"/>
      <c r="DS35" s="643"/>
      <c r="DT35" s="643"/>
      <c r="DU35" s="643"/>
      <c r="DV35" s="644"/>
      <c r="DW35" s="615">
        <v>0.7</v>
      </c>
      <c r="DX35" s="640"/>
      <c r="DY35" s="640"/>
      <c r="DZ35" s="640"/>
      <c r="EA35" s="640"/>
      <c r="EB35" s="640"/>
      <c r="EC35" s="641"/>
    </row>
    <row r="36" spans="2:133" ht="11.25" customHeight="1" x14ac:dyDescent="0.15">
      <c r="B36" s="607" t="s">
        <v>315</v>
      </c>
      <c r="C36" s="608"/>
      <c r="D36" s="608"/>
      <c r="E36" s="608"/>
      <c r="F36" s="608"/>
      <c r="G36" s="608"/>
      <c r="H36" s="608"/>
      <c r="I36" s="608"/>
      <c r="J36" s="608"/>
      <c r="K36" s="608"/>
      <c r="L36" s="608"/>
      <c r="M36" s="608"/>
      <c r="N36" s="608"/>
      <c r="O36" s="608"/>
      <c r="P36" s="608"/>
      <c r="Q36" s="609"/>
      <c r="R36" s="610">
        <v>331506</v>
      </c>
      <c r="S36" s="611"/>
      <c r="T36" s="611"/>
      <c r="U36" s="611"/>
      <c r="V36" s="611"/>
      <c r="W36" s="611"/>
      <c r="X36" s="611"/>
      <c r="Y36" s="612"/>
      <c r="Z36" s="613">
        <v>6</v>
      </c>
      <c r="AA36" s="613"/>
      <c r="AB36" s="613"/>
      <c r="AC36" s="613"/>
      <c r="AD36" s="614" t="s">
        <v>121</v>
      </c>
      <c r="AE36" s="614"/>
      <c r="AF36" s="614"/>
      <c r="AG36" s="614"/>
      <c r="AH36" s="614"/>
      <c r="AI36" s="614"/>
      <c r="AJ36" s="614"/>
      <c r="AK36" s="614"/>
      <c r="AL36" s="615" t="s">
        <v>121</v>
      </c>
      <c r="AM36" s="616"/>
      <c r="AN36" s="616"/>
      <c r="AO36" s="617"/>
      <c r="AP36" s="216"/>
      <c r="AQ36" s="676" t="s">
        <v>316</v>
      </c>
      <c r="AR36" s="677"/>
      <c r="AS36" s="677"/>
      <c r="AT36" s="677"/>
      <c r="AU36" s="677"/>
      <c r="AV36" s="677"/>
      <c r="AW36" s="677"/>
      <c r="AX36" s="677"/>
      <c r="AY36" s="678"/>
      <c r="AZ36" s="599">
        <v>642312</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121542</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921074</v>
      </c>
      <c r="CS36" s="611"/>
      <c r="CT36" s="611"/>
      <c r="CU36" s="611"/>
      <c r="CV36" s="611"/>
      <c r="CW36" s="611"/>
      <c r="CX36" s="611"/>
      <c r="CY36" s="612"/>
      <c r="CZ36" s="615">
        <v>17.600000000000001</v>
      </c>
      <c r="DA36" s="640"/>
      <c r="DB36" s="640"/>
      <c r="DC36" s="645"/>
      <c r="DD36" s="619">
        <v>762070</v>
      </c>
      <c r="DE36" s="611"/>
      <c r="DF36" s="611"/>
      <c r="DG36" s="611"/>
      <c r="DH36" s="611"/>
      <c r="DI36" s="611"/>
      <c r="DJ36" s="611"/>
      <c r="DK36" s="612"/>
      <c r="DL36" s="619">
        <v>473937</v>
      </c>
      <c r="DM36" s="611"/>
      <c r="DN36" s="611"/>
      <c r="DO36" s="611"/>
      <c r="DP36" s="611"/>
      <c r="DQ36" s="611"/>
      <c r="DR36" s="611"/>
      <c r="DS36" s="611"/>
      <c r="DT36" s="611"/>
      <c r="DU36" s="611"/>
      <c r="DV36" s="612"/>
      <c r="DW36" s="615">
        <v>13.5</v>
      </c>
      <c r="DX36" s="640"/>
      <c r="DY36" s="640"/>
      <c r="DZ36" s="640"/>
      <c r="EA36" s="640"/>
      <c r="EB36" s="640"/>
      <c r="EC36" s="641"/>
    </row>
    <row r="37" spans="2:133" ht="11.25" customHeight="1" x14ac:dyDescent="0.15">
      <c r="B37" s="607" t="s">
        <v>319</v>
      </c>
      <c r="C37" s="608"/>
      <c r="D37" s="608"/>
      <c r="E37" s="608"/>
      <c r="F37" s="608"/>
      <c r="G37" s="608"/>
      <c r="H37" s="608"/>
      <c r="I37" s="608"/>
      <c r="J37" s="608"/>
      <c r="K37" s="608"/>
      <c r="L37" s="608"/>
      <c r="M37" s="608"/>
      <c r="N37" s="608"/>
      <c r="O37" s="608"/>
      <c r="P37" s="608"/>
      <c r="Q37" s="609"/>
      <c r="R37" s="610">
        <v>79000</v>
      </c>
      <c r="S37" s="611"/>
      <c r="T37" s="611"/>
      <c r="U37" s="611"/>
      <c r="V37" s="611"/>
      <c r="W37" s="611"/>
      <c r="X37" s="611"/>
      <c r="Y37" s="612"/>
      <c r="Z37" s="613">
        <v>1.4</v>
      </c>
      <c r="AA37" s="613"/>
      <c r="AB37" s="613"/>
      <c r="AC37" s="613"/>
      <c r="AD37" s="614">
        <v>12</v>
      </c>
      <c r="AE37" s="614"/>
      <c r="AF37" s="614"/>
      <c r="AG37" s="614"/>
      <c r="AH37" s="614"/>
      <c r="AI37" s="614"/>
      <c r="AJ37" s="614"/>
      <c r="AK37" s="614"/>
      <c r="AL37" s="615">
        <v>0</v>
      </c>
      <c r="AM37" s="616"/>
      <c r="AN37" s="616"/>
      <c r="AO37" s="617"/>
      <c r="AQ37" s="673" t="s">
        <v>320</v>
      </c>
      <c r="AR37" s="674"/>
      <c r="AS37" s="674"/>
      <c r="AT37" s="674"/>
      <c r="AU37" s="674"/>
      <c r="AV37" s="674"/>
      <c r="AW37" s="674"/>
      <c r="AX37" s="674"/>
      <c r="AY37" s="675"/>
      <c r="AZ37" s="610">
        <v>43532</v>
      </c>
      <c r="BA37" s="611"/>
      <c r="BB37" s="611"/>
      <c r="BC37" s="611"/>
      <c r="BD37" s="643"/>
      <c r="BE37" s="643"/>
      <c r="BF37" s="656"/>
      <c r="BG37" s="607" t="s">
        <v>321</v>
      </c>
      <c r="BH37" s="608"/>
      <c r="BI37" s="608"/>
      <c r="BJ37" s="608"/>
      <c r="BK37" s="608"/>
      <c r="BL37" s="608"/>
      <c r="BM37" s="608"/>
      <c r="BN37" s="608"/>
      <c r="BO37" s="608"/>
      <c r="BP37" s="608"/>
      <c r="BQ37" s="608"/>
      <c r="BR37" s="608"/>
      <c r="BS37" s="608"/>
      <c r="BT37" s="608"/>
      <c r="BU37" s="609"/>
      <c r="BV37" s="610">
        <v>100140</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383375</v>
      </c>
      <c r="CS37" s="643"/>
      <c r="CT37" s="643"/>
      <c r="CU37" s="643"/>
      <c r="CV37" s="643"/>
      <c r="CW37" s="643"/>
      <c r="CX37" s="643"/>
      <c r="CY37" s="644"/>
      <c r="CZ37" s="615">
        <v>7.3</v>
      </c>
      <c r="DA37" s="640"/>
      <c r="DB37" s="640"/>
      <c r="DC37" s="645"/>
      <c r="DD37" s="619">
        <v>383375</v>
      </c>
      <c r="DE37" s="643"/>
      <c r="DF37" s="643"/>
      <c r="DG37" s="643"/>
      <c r="DH37" s="643"/>
      <c r="DI37" s="643"/>
      <c r="DJ37" s="643"/>
      <c r="DK37" s="644"/>
      <c r="DL37" s="619">
        <v>329035</v>
      </c>
      <c r="DM37" s="643"/>
      <c r="DN37" s="643"/>
      <c r="DO37" s="643"/>
      <c r="DP37" s="643"/>
      <c r="DQ37" s="643"/>
      <c r="DR37" s="643"/>
      <c r="DS37" s="643"/>
      <c r="DT37" s="643"/>
      <c r="DU37" s="643"/>
      <c r="DV37" s="644"/>
      <c r="DW37" s="615">
        <v>9.4</v>
      </c>
      <c r="DX37" s="640"/>
      <c r="DY37" s="640"/>
      <c r="DZ37" s="640"/>
      <c r="EA37" s="640"/>
      <c r="EB37" s="640"/>
      <c r="EC37" s="641"/>
    </row>
    <row r="38" spans="2:133" ht="11.25" customHeight="1" x14ac:dyDescent="0.15">
      <c r="B38" s="607" t="s">
        <v>323</v>
      </c>
      <c r="C38" s="608"/>
      <c r="D38" s="608"/>
      <c r="E38" s="608"/>
      <c r="F38" s="608"/>
      <c r="G38" s="608"/>
      <c r="H38" s="608"/>
      <c r="I38" s="608"/>
      <c r="J38" s="608"/>
      <c r="K38" s="608"/>
      <c r="L38" s="608"/>
      <c r="M38" s="608"/>
      <c r="N38" s="608"/>
      <c r="O38" s="608"/>
      <c r="P38" s="608"/>
      <c r="Q38" s="609"/>
      <c r="R38" s="610">
        <v>114688</v>
      </c>
      <c r="S38" s="611"/>
      <c r="T38" s="611"/>
      <c r="U38" s="611"/>
      <c r="V38" s="611"/>
      <c r="W38" s="611"/>
      <c r="X38" s="611"/>
      <c r="Y38" s="612"/>
      <c r="Z38" s="613">
        <v>2.1</v>
      </c>
      <c r="AA38" s="613"/>
      <c r="AB38" s="613"/>
      <c r="AC38" s="613"/>
      <c r="AD38" s="614" t="s">
        <v>121</v>
      </c>
      <c r="AE38" s="614"/>
      <c r="AF38" s="614"/>
      <c r="AG38" s="614"/>
      <c r="AH38" s="614"/>
      <c r="AI38" s="614"/>
      <c r="AJ38" s="614"/>
      <c r="AK38" s="614"/>
      <c r="AL38" s="615" t="s">
        <v>121</v>
      </c>
      <c r="AM38" s="616"/>
      <c r="AN38" s="616"/>
      <c r="AO38" s="617"/>
      <c r="AQ38" s="673" t="s">
        <v>324</v>
      </c>
      <c r="AR38" s="674"/>
      <c r="AS38" s="674"/>
      <c r="AT38" s="674"/>
      <c r="AU38" s="674"/>
      <c r="AV38" s="674"/>
      <c r="AW38" s="674"/>
      <c r="AX38" s="674"/>
      <c r="AY38" s="675"/>
      <c r="AZ38" s="610">
        <v>35173</v>
      </c>
      <c r="BA38" s="611"/>
      <c r="BB38" s="611"/>
      <c r="BC38" s="611"/>
      <c r="BD38" s="643"/>
      <c r="BE38" s="643"/>
      <c r="BF38" s="656"/>
      <c r="BG38" s="607" t="s">
        <v>325</v>
      </c>
      <c r="BH38" s="608"/>
      <c r="BI38" s="608"/>
      <c r="BJ38" s="608"/>
      <c r="BK38" s="608"/>
      <c r="BL38" s="608"/>
      <c r="BM38" s="608"/>
      <c r="BN38" s="608"/>
      <c r="BO38" s="608"/>
      <c r="BP38" s="608"/>
      <c r="BQ38" s="608"/>
      <c r="BR38" s="608"/>
      <c r="BS38" s="608"/>
      <c r="BT38" s="608"/>
      <c r="BU38" s="609"/>
      <c r="BV38" s="610">
        <v>1902</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563607</v>
      </c>
      <c r="CS38" s="611"/>
      <c r="CT38" s="611"/>
      <c r="CU38" s="611"/>
      <c r="CV38" s="611"/>
      <c r="CW38" s="611"/>
      <c r="CX38" s="611"/>
      <c r="CY38" s="612"/>
      <c r="CZ38" s="615">
        <v>10.8</v>
      </c>
      <c r="DA38" s="640"/>
      <c r="DB38" s="640"/>
      <c r="DC38" s="645"/>
      <c r="DD38" s="619">
        <v>461683</v>
      </c>
      <c r="DE38" s="611"/>
      <c r="DF38" s="611"/>
      <c r="DG38" s="611"/>
      <c r="DH38" s="611"/>
      <c r="DI38" s="611"/>
      <c r="DJ38" s="611"/>
      <c r="DK38" s="612"/>
      <c r="DL38" s="619">
        <v>437942</v>
      </c>
      <c r="DM38" s="611"/>
      <c r="DN38" s="611"/>
      <c r="DO38" s="611"/>
      <c r="DP38" s="611"/>
      <c r="DQ38" s="611"/>
      <c r="DR38" s="611"/>
      <c r="DS38" s="611"/>
      <c r="DT38" s="611"/>
      <c r="DU38" s="611"/>
      <c r="DV38" s="612"/>
      <c r="DW38" s="615">
        <v>12.5</v>
      </c>
      <c r="DX38" s="640"/>
      <c r="DY38" s="640"/>
      <c r="DZ38" s="640"/>
      <c r="EA38" s="640"/>
      <c r="EB38" s="640"/>
      <c r="EC38" s="641"/>
    </row>
    <row r="39" spans="2:133" ht="11.25" customHeight="1" x14ac:dyDescent="0.15">
      <c r="B39" s="607" t="s">
        <v>327</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3" t="s">
        <v>328</v>
      </c>
      <c r="AR39" s="674"/>
      <c r="AS39" s="674"/>
      <c r="AT39" s="674"/>
      <c r="AU39" s="674"/>
      <c r="AV39" s="674"/>
      <c r="AW39" s="674"/>
      <c r="AX39" s="674"/>
      <c r="AY39" s="675"/>
      <c r="AZ39" s="610" t="s">
        <v>121</v>
      </c>
      <c r="BA39" s="611"/>
      <c r="BB39" s="611"/>
      <c r="BC39" s="611"/>
      <c r="BD39" s="643"/>
      <c r="BE39" s="643"/>
      <c r="BF39" s="656"/>
      <c r="BG39" s="607" t="s">
        <v>329</v>
      </c>
      <c r="BH39" s="608"/>
      <c r="BI39" s="608"/>
      <c r="BJ39" s="608"/>
      <c r="BK39" s="608"/>
      <c r="BL39" s="608"/>
      <c r="BM39" s="608"/>
      <c r="BN39" s="608"/>
      <c r="BO39" s="608"/>
      <c r="BP39" s="608"/>
      <c r="BQ39" s="608"/>
      <c r="BR39" s="608"/>
      <c r="BS39" s="608"/>
      <c r="BT39" s="608"/>
      <c r="BU39" s="609"/>
      <c r="BV39" s="610">
        <v>2871</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307279</v>
      </c>
      <c r="CS39" s="643"/>
      <c r="CT39" s="643"/>
      <c r="CU39" s="643"/>
      <c r="CV39" s="643"/>
      <c r="CW39" s="643"/>
      <c r="CX39" s="643"/>
      <c r="CY39" s="644"/>
      <c r="CZ39" s="615">
        <v>5.9</v>
      </c>
      <c r="DA39" s="640"/>
      <c r="DB39" s="640"/>
      <c r="DC39" s="645"/>
      <c r="DD39" s="619">
        <v>181668</v>
      </c>
      <c r="DE39" s="643"/>
      <c r="DF39" s="643"/>
      <c r="DG39" s="643"/>
      <c r="DH39" s="643"/>
      <c r="DI39" s="643"/>
      <c r="DJ39" s="643"/>
      <c r="DK39" s="644"/>
      <c r="DL39" s="619" t="s">
        <v>121</v>
      </c>
      <c r="DM39" s="643"/>
      <c r="DN39" s="643"/>
      <c r="DO39" s="643"/>
      <c r="DP39" s="643"/>
      <c r="DQ39" s="643"/>
      <c r="DR39" s="643"/>
      <c r="DS39" s="643"/>
      <c r="DT39" s="643"/>
      <c r="DU39" s="643"/>
      <c r="DV39" s="644"/>
      <c r="DW39" s="615" t="s">
        <v>121</v>
      </c>
      <c r="DX39" s="640"/>
      <c r="DY39" s="640"/>
      <c r="DZ39" s="640"/>
      <c r="EA39" s="640"/>
      <c r="EB39" s="640"/>
      <c r="EC39" s="641"/>
    </row>
    <row r="40" spans="2:133" ht="11.25" customHeight="1" x14ac:dyDescent="0.15">
      <c r="B40" s="607" t="s">
        <v>331</v>
      </c>
      <c r="C40" s="608"/>
      <c r="D40" s="608"/>
      <c r="E40" s="608"/>
      <c r="F40" s="608"/>
      <c r="G40" s="608"/>
      <c r="H40" s="608"/>
      <c r="I40" s="608"/>
      <c r="J40" s="608"/>
      <c r="K40" s="608"/>
      <c r="L40" s="608"/>
      <c r="M40" s="608"/>
      <c r="N40" s="608"/>
      <c r="O40" s="608"/>
      <c r="P40" s="608"/>
      <c r="Q40" s="609"/>
      <c r="R40" s="610">
        <v>23788</v>
      </c>
      <c r="S40" s="611"/>
      <c r="T40" s="611"/>
      <c r="U40" s="611"/>
      <c r="V40" s="611"/>
      <c r="W40" s="611"/>
      <c r="X40" s="611"/>
      <c r="Y40" s="612"/>
      <c r="Z40" s="613">
        <v>0.4</v>
      </c>
      <c r="AA40" s="613"/>
      <c r="AB40" s="613"/>
      <c r="AC40" s="613"/>
      <c r="AD40" s="614" t="s">
        <v>121</v>
      </c>
      <c r="AE40" s="614"/>
      <c r="AF40" s="614"/>
      <c r="AG40" s="614"/>
      <c r="AH40" s="614"/>
      <c r="AI40" s="614"/>
      <c r="AJ40" s="614"/>
      <c r="AK40" s="614"/>
      <c r="AL40" s="615" t="s">
        <v>121</v>
      </c>
      <c r="AM40" s="616"/>
      <c r="AN40" s="616"/>
      <c r="AO40" s="617"/>
      <c r="AQ40" s="673" t="s">
        <v>332</v>
      </c>
      <c r="AR40" s="674"/>
      <c r="AS40" s="674"/>
      <c r="AT40" s="674"/>
      <c r="AU40" s="674"/>
      <c r="AV40" s="674"/>
      <c r="AW40" s="674"/>
      <c r="AX40" s="674"/>
      <c r="AY40" s="675"/>
      <c r="AZ40" s="610" t="s">
        <v>121</v>
      </c>
      <c r="BA40" s="611"/>
      <c r="BB40" s="611"/>
      <c r="BC40" s="611"/>
      <c r="BD40" s="643"/>
      <c r="BE40" s="643"/>
      <c r="BF40" s="656"/>
      <c r="BG40" s="660" t="s">
        <v>333</v>
      </c>
      <c r="BH40" s="661"/>
      <c r="BI40" s="661"/>
      <c r="BJ40" s="661"/>
      <c r="BK40" s="661"/>
      <c r="BL40" s="217"/>
      <c r="BM40" s="608" t="s">
        <v>334</v>
      </c>
      <c r="BN40" s="608"/>
      <c r="BO40" s="608"/>
      <c r="BP40" s="608"/>
      <c r="BQ40" s="608"/>
      <c r="BR40" s="608"/>
      <c r="BS40" s="608"/>
      <c r="BT40" s="608"/>
      <c r="BU40" s="609"/>
      <c r="BV40" s="610">
        <v>90</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t="s">
        <v>121</v>
      </c>
      <c r="CS40" s="611"/>
      <c r="CT40" s="611"/>
      <c r="CU40" s="611"/>
      <c r="CV40" s="611"/>
      <c r="CW40" s="611"/>
      <c r="CX40" s="611"/>
      <c r="CY40" s="612"/>
      <c r="CZ40" s="615" t="s">
        <v>121</v>
      </c>
      <c r="DA40" s="640"/>
      <c r="DB40" s="640"/>
      <c r="DC40" s="645"/>
      <c r="DD40" s="619" t="s">
        <v>121</v>
      </c>
      <c r="DE40" s="611"/>
      <c r="DF40" s="611"/>
      <c r="DG40" s="611"/>
      <c r="DH40" s="611"/>
      <c r="DI40" s="611"/>
      <c r="DJ40" s="611"/>
      <c r="DK40" s="612"/>
      <c r="DL40" s="619" t="s">
        <v>121</v>
      </c>
      <c r="DM40" s="611"/>
      <c r="DN40" s="611"/>
      <c r="DO40" s="611"/>
      <c r="DP40" s="611"/>
      <c r="DQ40" s="611"/>
      <c r="DR40" s="611"/>
      <c r="DS40" s="611"/>
      <c r="DT40" s="611"/>
      <c r="DU40" s="611"/>
      <c r="DV40" s="612"/>
      <c r="DW40" s="615" t="s">
        <v>121</v>
      </c>
      <c r="DX40" s="640"/>
      <c r="DY40" s="640"/>
      <c r="DZ40" s="640"/>
      <c r="EA40" s="640"/>
      <c r="EB40" s="640"/>
      <c r="EC40" s="641"/>
    </row>
    <row r="41" spans="2:133" ht="11.25" customHeight="1" x14ac:dyDescent="0.15">
      <c r="B41" s="631" t="s">
        <v>336</v>
      </c>
      <c r="C41" s="632"/>
      <c r="D41" s="632"/>
      <c r="E41" s="632"/>
      <c r="F41" s="632"/>
      <c r="G41" s="632"/>
      <c r="H41" s="632"/>
      <c r="I41" s="632"/>
      <c r="J41" s="632"/>
      <c r="K41" s="632"/>
      <c r="L41" s="632"/>
      <c r="M41" s="632"/>
      <c r="N41" s="632"/>
      <c r="O41" s="632"/>
      <c r="P41" s="632"/>
      <c r="Q41" s="633"/>
      <c r="R41" s="682">
        <v>5501346</v>
      </c>
      <c r="S41" s="683"/>
      <c r="T41" s="683"/>
      <c r="U41" s="683"/>
      <c r="V41" s="683"/>
      <c r="W41" s="683"/>
      <c r="X41" s="683"/>
      <c r="Y41" s="687"/>
      <c r="Z41" s="688">
        <v>100</v>
      </c>
      <c r="AA41" s="688"/>
      <c r="AB41" s="688"/>
      <c r="AC41" s="688"/>
      <c r="AD41" s="689">
        <v>3478772</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130505</v>
      </c>
      <c r="BA41" s="611"/>
      <c r="BB41" s="611"/>
      <c r="BC41" s="611"/>
      <c r="BD41" s="643"/>
      <c r="BE41" s="643"/>
      <c r="BF41" s="656"/>
      <c r="BG41" s="660"/>
      <c r="BH41" s="661"/>
      <c r="BI41" s="661"/>
      <c r="BJ41" s="661"/>
      <c r="BK41" s="661"/>
      <c r="BL41" s="217"/>
      <c r="BM41" s="608" t="s">
        <v>338</v>
      </c>
      <c r="BN41" s="608"/>
      <c r="BO41" s="608"/>
      <c r="BP41" s="608"/>
      <c r="BQ41" s="608"/>
      <c r="BR41" s="608"/>
      <c r="BS41" s="608"/>
      <c r="BT41" s="608"/>
      <c r="BU41" s="609"/>
      <c r="BV41" s="610" t="s">
        <v>121</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121</v>
      </c>
      <c r="CS41" s="643"/>
      <c r="CT41" s="643"/>
      <c r="CU41" s="643"/>
      <c r="CV41" s="643"/>
      <c r="CW41" s="643"/>
      <c r="CX41" s="643"/>
      <c r="CY41" s="644"/>
      <c r="CZ41" s="615" t="s">
        <v>121</v>
      </c>
      <c r="DA41" s="640"/>
      <c r="DB41" s="640"/>
      <c r="DC41" s="645"/>
      <c r="DD41" s="619" t="s">
        <v>121</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340</v>
      </c>
      <c r="AR42" s="680"/>
      <c r="AS42" s="680"/>
      <c r="AT42" s="680"/>
      <c r="AU42" s="680"/>
      <c r="AV42" s="680"/>
      <c r="AW42" s="680"/>
      <c r="AX42" s="680"/>
      <c r="AY42" s="681"/>
      <c r="AZ42" s="682">
        <v>433102</v>
      </c>
      <c r="BA42" s="683"/>
      <c r="BB42" s="683"/>
      <c r="BC42" s="683"/>
      <c r="BD42" s="669"/>
      <c r="BE42" s="669"/>
      <c r="BF42" s="671"/>
      <c r="BG42" s="662"/>
      <c r="BH42" s="663"/>
      <c r="BI42" s="663"/>
      <c r="BJ42" s="663"/>
      <c r="BK42" s="663"/>
      <c r="BL42" s="218"/>
      <c r="BM42" s="632" t="s">
        <v>341</v>
      </c>
      <c r="BN42" s="632"/>
      <c r="BO42" s="632"/>
      <c r="BP42" s="632"/>
      <c r="BQ42" s="632"/>
      <c r="BR42" s="632"/>
      <c r="BS42" s="632"/>
      <c r="BT42" s="632"/>
      <c r="BU42" s="633"/>
      <c r="BV42" s="682">
        <v>375</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345253</v>
      </c>
      <c r="CS42" s="643"/>
      <c r="CT42" s="643"/>
      <c r="CU42" s="643"/>
      <c r="CV42" s="643"/>
      <c r="CW42" s="643"/>
      <c r="CX42" s="643"/>
      <c r="CY42" s="644"/>
      <c r="CZ42" s="615">
        <v>6.6</v>
      </c>
      <c r="DA42" s="640"/>
      <c r="DB42" s="640"/>
      <c r="DC42" s="645"/>
      <c r="DD42" s="619">
        <v>99378</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343</v>
      </c>
      <c r="CD43" s="607" t="s">
        <v>344</v>
      </c>
      <c r="CE43" s="608"/>
      <c r="CF43" s="608"/>
      <c r="CG43" s="608"/>
      <c r="CH43" s="608"/>
      <c r="CI43" s="608"/>
      <c r="CJ43" s="608"/>
      <c r="CK43" s="608"/>
      <c r="CL43" s="608"/>
      <c r="CM43" s="608"/>
      <c r="CN43" s="608"/>
      <c r="CO43" s="608"/>
      <c r="CP43" s="608"/>
      <c r="CQ43" s="609"/>
      <c r="CR43" s="610">
        <v>11877</v>
      </c>
      <c r="CS43" s="643"/>
      <c r="CT43" s="643"/>
      <c r="CU43" s="643"/>
      <c r="CV43" s="643"/>
      <c r="CW43" s="643"/>
      <c r="CX43" s="643"/>
      <c r="CY43" s="644"/>
      <c r="CZ43" s="615">
        <v>0.2</v>
      </c>
      <c r="DA43" s="640"/>
      <c r="DB43" s="640"/>
      <c r="DC43" s="645"/>
      <c r="DD43" s="619">
        <v>11877</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293</v>
      </c>
      <c r="CE44" s="649"/>
      <c r="CF44" s="607" t="s">
        <v>346</v>
      </c>
      <c r="CG44" s="608"/>
      <c r="CH44" s="608"/>
      <c r="CI44" s="608"/>
      <c r="CJ44" s="608"/>
      <c r="CK44" s="608"/>
      <c r="CL44" s="608"/>
      <c r="CM44" s="608"/>
      <c r="CN44" s="608"/>
      <c r="CO44" s="608"/>
      <c r="CP44" s="608"/>
      <c r="CQ44" s="609"/>
      <c r="CR44" s="610">
        <v>342219</v>
      </c>
      <c r="CS44" s="611"/>
      <c r="CT44" s="611"/>
      <c r="CU44" s="611"/>
      <c r="CV44" s="611"/>
      <c r="CW44" s="611"/>
      <c r="CX44" s="611"/>
      <c r="CY44" s="612"/>
      <c r="CZ44" s="615">
        <v>6.5</v>
      </c>
      <c r="DA44" s="616"/>
      <c r="DB44" s="616"/>
      <c r="DC44" s="622"/>
      <c r="DD44" s="619">
        <v>96344</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348</v>
      </c>
      <c r="CG45" s="608"/>
      <c r="CH45" s="608"/>
      <c r="CI45" s="608"/>
      <c r="CJ45" s="608"/>
      <c r="CK45" s="608"/>
      <c r="CL45" s="608"/>
      <c r="CM45" s="608"/>
      <c r="CN45" s="608"/>
      <c r="CO45" s="608"/>
      <c r="CP45" s="608"/>
      <c r="CQ45" s="609"/>
      <c r="CR45" s="610">
        <v>30696</v>
      </c>
      <c r="CS45" s="643"/>
      <c r="CT45" s="643"/>
      <c r="CU45" s="643"/>
      <c r="CV45" s="643"/>
      <c r="CW45" s="643"/>
      <c r="CX45" s="643"/>
      <c r="CY45" s="644"/>
      <c r="CZ45" s="615">
        <v>0.6</v>
      </c>
      <c r="DA45" s="640"/>
      <c r="DB45" s="640"/>
      <c r="DC45" s="645"/>
      <c r="DD45" s="619">
        <v>5376</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349</v>
      </c>
      <c r="CG46" s="608"/>
      <c r="CH46" s="608"/>
      <c r="CI46" s="608"/>
      <c r="CJ46" s="608"/>
      <c r="CK46" s="608"/>
      <c r="CL46" s="608"/>
      <c r="CM46" s="608"/>
      <c r="CN46" s="608"/>
      <c r="CO46" s="608"/>
      <c r="CP46" s="608"/>
      <c r="CQ46" s="609"/>
      <c r="CR46" s="610">
        <v>300553</v>
      </c>
      <c r="CS46" s="611"/>
      <c r="CT46" s="611"/>
      <c r="CU46" s="611"/>
      <c r="CV46" s="611"/>
      <c r="CW46" s="611"/>
      <c r="CX46" s="611"/>
      <c r="CY46" s="612"/>
      <c r="CZ46" s="615">
        <v>5.7</v>
      </c>
      <c r="DA46" s="616"/>
      <c r="DB46" s="616"/>
      <c r="DC46" s="622"/>
      <c r="DD46" s="619">
        <v>89798</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350</v>
      </c>
      <c r="CG47" s="608"/>
      <c r="CH47" s="608"/>
      <c r="CI47" s="608"/>
      <c r="CJ47" s="608"/>
      <c r="CK47" s="608"/>
      <c r="CL47" s="608"/>
      <c r="CM47" s="608"/>
      <c r="CN47" s="608"/>
      <c r="CO47" s="608"/>
      <c r="CP47" s="608"/>
      <c r="CQ47" s="609"/>
      <c r="CR47" s="610">
        <v>3034</v>
      </c>
      <c r="CS47" s="643"/>
      <c r="CT47" s="643"/>
      <c r="CU47" s="643"/>
      <c r="CV47" s="643"/>
      <c r="CW47" s="643"/>
      <c r="CX47" s="643"/>
      <c r="CY47" s="644"/>
      <c r="CZ47" s="615">
        <v>0.1</v>
      </c>
      <c r="DA47" s="640"/>
      <c r="DB47" s="640"/>
      <c r="DC47" s="645"/>
      <c r="DD47" s="619">
        <v>3034</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351</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352</v>
      </c>
      <c r="CE49" s="632"/>
      <c r="CF49" s="632"/>
      <c r="CG49" s="632"/>
      <c r="CH49" s="632"/>
      <c r="CI49" s="632"/>
      <c r="CJ49" s="632"/>
      <c r="CK49" s="632"/>
      <c r="CL49" s="632"/>
      <c r="CM49" s="632"/>
      <c r="CN49" s="632"/>
      <c r="CO49" s="632"/>
      <c r="CP49" s="632"/>
      <c r="CQ49" s="633"/>
      <c r="CR49" s="682">
        <v>5236768</v>
      </c>
      <c r="CS49" s="669"/>
      <c r="CT49" s="669"/>
      <c r="CU49" s="669"/>
      <c r="CV49" s="669"/>
      <c r="CW49" s="669"/>
      <c r="CX49" s="669"/>
      <c r="CY49" s="698"/>
      <c r="CZ49" s="690">
        <v>100</v>
      </c>
      <c r="DA49" s="699"/>
      <c r="DB49" s="699"/>
      <c r="DC49" s="700"/>
      <c r="DD49" s="701">
        <v>3796875</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pk774+I641nJ/g8nNI23ZeaVQ/iAr0pjcU7DV1ZBcCP0GMUr/E4cNK5QiqGQvodGvcsBJej9RSeJWchD8Oj/Tw==" saltValue="Y4t7SemJ/6skZrMU1KHWL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375</v>
      </c>
      <c r="C7" s="737"/>
      <c r="D7" s="737"/>
      <c r="E7" s="737"/>
      <c r="F7" s="737"/>
      <c r="G7" s="737"/>
      <c r="H7" s="737"/>
      <c r="I7" s="737"/>
      <c r="J7" s="737"/>
      <c r="K7" s="737"/>
      <c r="L7" s="737"/>
      <c r="M7" s="737"/>
      <c r="N7" s="737"/>
      <c r="O7" s="737"/>
      <c r="P7" s="738"/>
      <c r="Q7" s="739">
        <v>5501</v>
      </c>
      <c r="R7" s="740"/>
      <c r="S7" s="740"/>
      <c r="T7" s="740"/>
      <c r="U7" s="740"/>
      <c r="V7" s="740">
        <v>5237</v>
      </c>
      <c r="W7" s="740"/>
      <c r="X7" s="740"/>
      <c r="Y7" s="740"/>
      <c r="Z7" s="740"/>
      <c r="AA7" s="740">
        <v>264</v>
      </c>
      <c r="AB7" s="740"/>
      <c r="AC7" s="740"/>
      <c r="AD7" s="740"/>
      <c r="AE7" s="741"/>
      <c r="AF7" s="742">
        <v>226</v>
      </c>
      <c r="AG7" s="743"/>
      <c r="AH7" s="743"/>
      <c r="AI7" s="743"/>
      <c r="AJ7" s="744"/>
      <c r="AK7" s="745">
        <v>135</v>
      </c>
      <c r="AL7" s="746"/>
      <c r="AM7" s="746"/>
      <c r="AN7" s="746"/>
      <c r="AO7" s="746"/>
      <c r="AP7" s="746">
        <v>3915</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8"/>
    </row>
    <row r="8" spans="1:131" s="229" customFormat="1" ht="26.25" customHeight="1" x14ac:dyDescent="0.1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377</v>
      </c>
      <c r="B23" s="776" t="s">
        <v>378</v>
      </c>
      <c r="C23" s="777"/>
      <c r="D23" s="777"/>
      <c r="E23" s="777"/>
      <c r="F23" s="777"/>
      <c r="G23" s="777"/>
      <c r="H23" s="777"/>
      <c r="I23" s="777"/>
      <c r="J23" s="777"/>
      <c r="K23" s="777"/>
      <c r="L23" s="777"/>
      <c r="M23" s="777"/>
      <c r="N23" s="777"/>
      <c r="O23" s="777"/>
      <c r="P23" s="778"/>
      <c r="Q23" s="779">
        <v>5501</v>
      </c>
      <c r="R23" s="780"/>
      <c r="S23" s="780"/>
      <c r="T23" s="780"/>
      <c r="U23" s="780"/>
      <c r="V23" s="780">
        <v>5237</v>
      </c>
      <c r="W23" s="780"/>
      <c r="X23" s="780"/>
      <c r="Y23" s="780"/>
      <c r="Z23" s="780"/>
      <c r="AA23" s="780">
        <v>264</v>
      </c>
      <c r="AB23" s="780"/>
      <c r="AC23" s="780"/>
      <c r="AD23" s="780"/>
      <c r="AE23" s="781"/>
      <c r="AF23" s="782">
        <v>226</v>
      </c>
      <c r="AG23" s="780"/>
      <c r="AH23" s="780"/>
      <c r="AI23" s="780"/>
      <c r="AJ23" s="783"/>
      <c r="AK23" s="784"/>
      <c r="AL23" s="785"/>
      <c r="AM23" s="785"/>
      <c r="AN23" s="785"/>
      <c r="AO23" s="785"/>
      <c r="AP23" s="780">
        <v>3915</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358</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365</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389</v>
      </c>
      <c r="C28" s="737"/>
      <c r="D28" s="737"/>
      <c r="E28" s="737"/>
      <c r="F28" s="737"/>
      <c r="G28" s="737"/>
      <c r="H28" s="737"/>
      <c r="I28" s="737"/>
      <c r="J28" s="737"/>
      <c r="K28" s="737"/>
      <c r="L28" s="737"/>
      <c r="M28" s="737"/>
      <c r="N28" s="737"/>
      <c r="O28" s="737"/>
      <c r="P28" s="738"/>
      <c r="Q28" s="809">
        <v>1619</v>
      </c>
      <c r="R28" s="810"/>
      <c r="S28" s="810"/>
      <c r="T28" s="810"/>
      <c r="U28" s="810"/>
      <c r="V28" s="810">
        <v>1497</v>
      </c>
      <c r="W28" s="810"/>
      <c r="X28" s="810"/>
      <c r="Y28" s="810"/>
      <c r="Z28" s="810"/>
      <c r="AA28" s="810">
        <v>122</v>
      </c>
      <c r="AB28" s="810"/>
      <c r="AC28" s="810"/>
      <c r="AD28" s="810"/>
      <c r="AE28" s="811"/>
      <c r="AF28" s="812">
        <v>122</v>
      </c>
      <c r="AG28" s="810"/>
      <c r="AH28" s="810"/>
      <c r="AI28" s="810"/>
      <c r="AJ28" s="813"/>
      <c r="AK28" s="814">
        <v>138</v>
      </c>
      <c r="AL28" s="815"/>
      <c r="AM28" s="815"/>
      <c r="AN28" s="815"/>
      <c r="AO28" s="815"/>
      <c r="AP28" s="815" t="s">
        <v>542</v>
      </c>
      <c r="AQ28" s="815"/>
      <c r="AR28" s="815"/>
      <c r="AS28" s="815"/>
      <c r="AT28" s="815"/>
      <c r="AU28" s="815" t="s">
        <v>542</v>
      </c>
      <c r="AV28" s="815"/>
      <c r="AW28" s="815"/>
      <c r="AX28" s="815"/>
      <c r="AY28" s="815"/>
      <c r="AZ28" s="816"/>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390</v>
      </c>
      <c r="C29" s="768"/>
      <c r="D29" s="768"/>
      <c r="E29" s="768"/>
      <c r="F29" s="768"/>
      <c r="G29" s="768"/>
      <c r="H29" s="768"/>
      <c r="I29" s="768"/>
      <c r="J29" s="768"/>
      <c r="K29" s="768"/>
      <c r="L29" s="768"/>
      <c r="M29" s="768"/>
      <c r="N29" s="768"/>
      <c r="O29" s="768"/>
      <c r="P29" s="769"/>
      <c r="Q29" s="770">
        <v>1430</v>
      </c>
      <c r="R29" s="771"/>
      <c r="S29" s="771"/>
      <c r="T29" s="771"/>
      <c r="U29" s="771"/>
      <c r="V29" s="771">
        <v>1352</v>
      </c>
      <c r="W29" s="771"/>
      <c r="X29" s="771"/>
      <c r="Y29" s="771"/>
      <c r="Z29" s="771"/>
      <c r="AA29" s="771">
        <v>78</v>
      </c>
      <c r="AB29" s="771"/>
      <c r="AC29" s="771"/>
      <c r="AD29" s="771"/>
      <c r="AE29" s="772"/>
      <c r="AF29" s="773">
        <v>78</v>
      </c>
      <c r="AG29" s="774"/>
      <c r="AH29" s="774"/>
      <c r="AI29" s="774"/>
      <c r="AJ29" s="775"/>
      <c r="AK29" s="821">
        <v>228</v>
      </c>
      <c r="AL29" s="817"/>
      <c r="AM29" s="817"/>
      <c r="AN29" s="817"/>
      <c r="AO29" s="817"/>
      <c r="AP29" s="817" t="s">
        <v>542</v>
      </c>
      <c r="AQ29" s="817"/>
      <c r="AR29" s="817"/>
      <c r="AS29" s="817"/>
      <c r="AT29" s="817"/>
      <c r="AU29" s="817" t="s">
        <v>542</v>
      </c>
      <c r="AV29" s="817"/>
      <c r="AW29" s="817"/>
      <c r="AX29" s="817"/>
      <c r="AY29" s="817"/>
      <c r="AZ29" s="818"/>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391</v>
      </c>
      <c r="C30" s="768"/>
      <c r="D30" s="768"/>
      <c r="E30" s="768"/>
      <c r="F30" s="768"/>
      <c r="G30" s="768"/>
      <c r="H30" s="768"/>
      <c r="I30" s="768"/>
      <c r="J30" s="768"/>
      <c r="K30" s="768"/>
      <c r="L30" s="768"/>
      <c r="M30" s="768"/>
      <c r="N30" s="768"/>
      <c r="O30" s="768"/>
      <c r="P30" s="769"/>
      <c r="Q30" s="770">
        <v>192</v>
      </c>
      <c r="R30" s="771"/>
      <c r="S30" s="771"/>
      <c r="T30" s="771"/>
      <c r="U30" s="771"/>
      <c r="V30" s="771">
        <v>191</v>
      </c>
      <c r="W30" s="771"/>
      <c r="X30" s="771"/>
      <c r="Y30" s="771"/>
      <c r="Z30" s="771"/>
      <c r="AA30" s="771">
        <v>1</v>
      </c>
      <c r="AB30" s="771"/>
      <c r="AC30" s="771"/>
      <c r="AD30" s="771"/>
      <c r="AE30" s="772"/>
      <c r="AF30" s="773">
        <v>1</v>
      </c>
      <c r="AG30" s="774"/>
      <c r="AH30" s="774"/>
      <c r="AI30" s="774"/>
      <c r="AJ30" s="775"/>
      <c r="AK30" s="821">
        <v>43</v>
      </c>
      <c r="AL30" s="817"/>
      <c r="AM30" s="817"/>
      <c r="AN30" s="817"/>
      <c r="AO30" s="817"/>
      <c r="AP30" s="817" t="s">
        <v>542</v>
      </c>
      <c r="AQ30" s="817"/>
      <c r="AR30" s="817"/>
      <c r="AS30" s="817"/>
      <c r="AT30" s="817"/>
      <c r="AU30" s="817" t="s">
        <v>542</v>
      </c>
      <c r="AV30" s="817"/>
      <c r="AW30" s="817"/>
      <c r="AX30" s="817"/>
      <c r="AY30" s="817"/>
      <c r="AZ30" s="818"/>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392</v>
      </c>
      <c r="C31" s="768"/>
      <c r="D31" s="768"/>
      <c r="E31" s="768"/>
      <c r="F31" s="768"/>
      <c r="G31" s="768"/>
      <c r="H31" s="768"/>
      <c r="I31" s="768"/>
      <c r="J31" s="768"/>
      <c r="K31" s="768"/>
      <c r="L31" s="768"/>
      <c r="M31" s="768"/>
      <c r="N31" s="768"/>
      <c r="O31" s="768"/>
      <c r="P31" s="769"/>
      <c r="Q31" s="770">
        <v>263</v>
      </c>
      <c r="R31" s="771"/>
      <c r="S31" s="771"/>
      <c r="T31" s="771"/>
      <c r="U31" s="771"/>
      <c r="V31" s="771">
        <v>262</v>
      </c>
      <c r="W31" s="771"/>
      <c r="X31" s="771"/>
      <c r="Y31" s="771"/>
      <c r="Z31" s="771"/>
      <c r="AA31" s="771">
        <v>1</v>
      </c>
      <c r="AB31" s="771"/>
      <c r="AC31" s="771"/>
      <c r="AD31" s="771"/>
      <c r="AE31" s="772"/>
      <c r="AF31" s="773">
        <v>117</v>
      </c>
      <c r="AG31" s="774"/>
      <c r="AH31" s="774"/>
      <c r="AI31" s="774"/>
      <c r="AJ31" s="775"/>
      <c r="AK31" s="821">
        <v>0</v>
      </c>
      <c r="AL31" s="817"/>
      <c r="AM31" s="817"/>
      <c r="AN31" s="817"/>
      <c r="AO31" s="817"/>
      <c r="AP31" s="817">
        <v>212</v>
      </c>
      <c r="AQ31" s="817"/>
      <c r="AR31" s="817"/>
      <c r="AS31" s="817"/>
      <c r="AT31" s="817"/>
      <c r="AU31" s="817">
        <v>0</v>
      </c>
      <c r="AV31" s="817"/>
      <c r="AW31" s="817"/>
      <c r="AX31" s="817"/>
      <c r="AY31" s="817"/>
      <c r="AZ31" s="818"/>
      <c r="BA31" s="818"/>
      <c r="BB31" s="818"/>
      <c r="BC31" s="818"/>
      <c r="BD31" s="818"/>
      <c r="BE31" s="819" t="s">
        <v>393</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394</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377</v>
      </c>
      <c r="B63" s="776" t="s">
        <v>395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318</v>
      </c>
      <c r="AG63" s="831"/>
      <c r="AH63" s="831"/>
      <c r="AI63" s="831"/>
      <c r="AJ63" s="832"/>
      <c r="AK63" s="833"/>
      <c r="AL63" s="828"/>
      <c r="AM63" s="828"/>
      <c r="AN63" s="828"/>
      <c r="AO63" s="828"/>
      <c r="AP63" s="831">
        <v>212</v>
      </c>
      <c r="AQ63" s="831"/>
      <c r="AR63" s="831"/>
      <c r="AS63" s="831"/>
      <c r="AT63" s="831"/>
      <c r="AU63" s="831">
        <v>0</v>
      </c>
      <c r="AV63" s="831"/>
      <c r="AW63" s="831"/>
      <c r="AX63" s="831"/>
      <c r="AY63" s="831"/>
      <c r="AZ63" s="835"/>
      <c r="BA63" s="835"/>
      <c r="BB63" s="835"/>
      <c r="BC63" s="835"/>
      <c r="BD63" s="835"/>
      <c r="BE63" s="836"/>
      <c r="BF63" s="836"/>
      <c r="BG63" s="836"/>
      <c r="BH63" s="836"/>
      <c r="BI63" s="837"/>
      <c r="BJ63" s="838" t="s">
        <v>121</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397</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398</v>
      </c>
      <c r="AV66" s="721"/>
      <c r="AW66" s="721"/>
      <c r="AX66" s="721"/>
      <c r="AY66" s="722"/>
      <c r="AZ66" s="720" t="s">
        <v>365</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543</v>
      </c>
      <c r="C68" s="857"/>
      <c r="D68" s="857"/>
      <c r="E68" s="857"/>
      <c r="F68" s="857"/>
      <c r="G68" s="857"/>
      <c r="H68" s="857"/>
      <c r="I68" s="857"/>
      <c r="J68" s="857"/>
      <c r="K68" s="857"/>
      <c r="L68" s="857"/>
      <c r="M68" s="857"/>
      <c r="N68" s="857"/>
      <c r="O68" s="857"/>
      <c r="P68" s="858"/>
      <c r="Q68" s="859">
        <v>22493</v>
      </c>
      <c r="R68" s="853"/>
      <c r="S68" s="853"/>
      <c r="T68" s="853"/>
      <c r="U68" s="853"/>
      <c r="V68" s="853">
        <v>18905</v>
      </c>
      <c r="W68" s="853"/>
      <c r="X68" s="853"/>
      <c r="Y68" s="853"/>
      <c r="Z68" s="853"/>
      <c r="AA68" s="853">
        <v>3589</v>
      </c>
      <c r="AB68" s="853"/>
      <c r="AC68" s="853"/>
      <c r="AD68" s="853"/>
      <c r="AE68" s="853"/>
      <c r="AF68" s="853">
        <v>3589</v>
      </c>
      <c r="AG68" s="853"/>
      <c r="AH68" s="853"/>
      <c r="AI68" s="853"/>
      <c r="AJ68" s="853"/>
      <c r="AK68" s="853">
        <v>216</v>
      </c>
      <c r="AL68" s="853"/>
      <c r="AM68" s="853"/>
      <c r="AN68" s="853"/>
      <c r="AO68" s="853"/>
      <c r="AP68" s="853" t="s">
        <v>542</v>
      </c>
      <c r="AQ68" s="853"/>
      <c r="AR68" s="853"/>
      <c r="AS68" s="853"/>
      <c r="AT68" s="853"/>
      <c r="AU68" s="853" t="s">
        <v>542</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544</v>
      </c>
      <c r="C69" s="861"/>
      <c r="D69" s="861"/>
      <c r="E69" s="861"/>
      <c r="F69" s="861"/>
      <c r="G69" s="861"/>
      <c r="H69" s="861"/>
      <c r="I69" s="861"/>
      <c r="J69" s="861"/>
      <c r="K69" s="861"/>
      <c r="L69" s="861"/>
      <c r="M69" s="861"/>
      <c r="N69" s="861"/>
      <c r="O69" s="861"/>
      <c r="P69" s="862"/>
      <c r="Q69" s="863">
        <v>187</v>
      </c>
      <c r="R69" s="817"/>
      <c r="S69" s="817"/>
      <c r="T69" s="817"/>
      <c r="U69" s="817"/>
      <c r="V69" s="817">
        <v>162</v>
      </c>
      <c r="W69" s="817"/>
      <c r="X69" s="817"/>
      <c r="Y69" s="817"/>
      <c r="Z69" s="817"/>
      <c r="AA69" s="817">
        <v>26</v>
      </c>
      <c r="AB69" s="817"/>
      <c r="AC69" s="817"/>
      <c r="AD69" s="817"/>
      <c r="AE69" s="817"/>
      <c r="AF69" s="817">
        <v>26</v>
      </c>
      <c r="AG69" s="817"/>
      <c r="AH69" s="817"/>
      <c r="AI69" s="817"/>
      <c r="AJ69" s="817"/>
      <c r="AK69" s="817" t="s">
        <v>542</v>
      </c>
      <c r="AL69" s="817"/>
      <c r="AM69" s="817"/>
      <c r="AN69" s="817"/>
      <c r="AO69" s="817"/>
      <c r="AP69" s="817" t="s">
        <v>542</v>
      </c>
      <c r="AQ69" s="817"/>
      <c r="AR69" s="817"/>
      <c r="AS69" s="817"/>
      <c r="AT69" s="817"/>
      <c r="AU69" s="817" t="s">
        <v>542</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545</v>
      </c>
      <c r="C70" s="861"/>
      <c r="D70" s="861"/>
      <c r="E70" s="861"/>
      <c r="F70" s="861"/>
      <c r="G70" s="861"/>
      <c r="H70" s="861"/>
      <c r="I70" s="861"/>
      <c r="J70" s="861"/>
      <c r="K70" s="861"/>
      <c r="L70" s="861"/>
      <c r="M70" s="861"/>
      <c r="N70" s="861"/>
      <c r="O70" s="861"/>
      <c r="P70" s="862"/>
      <c r="Q70" s="863">
        <v>104</v>
      </c>
      <c r="R70" s="817"/>
      <c r="S70" s="817"/>
      <c r="T70" s="817"/>
      <c r="U70" s="817"/>
      <c r="V70" s="817">
        <v>94</v>
      </c>
      <c r="W70" s="817"/>
      <c r="X70" s="817"/>
      <c r="Y70" s="817"/>
      <c r="Z70" s="817"/>
      <c r="AA70" s="817">
        <v>10</v>
      </c>
      <c r="AB70" s="817"/>
      <c r="AC70" s="817"/>
      <c r="AD70" s="817"/>
      <c r="AE70" s="817"/>
      <c r="AF70" s="817">
        <v>10</v>
      </c>
      <c r="AG70" s="817"/>
      <c r="AH70" s="817"/>
      <c r="AI70" s="817"/>
      <c r="AJ70" s="817"/>
      <c r="AK70" s="817">
        <v>1</v>
      </c>
      <c r="AL70" s="817"/>
      <c r="AM70" s="817"/>
      <c r="AN70" s="817"/>
      <c r="AO70" s="817"/>
      <c r="AP70" s="817" t="s">
        <v>542</v>
      </c>
      <c r="AQ70" s="817"/>
      <c r="AR70" s="817"/>
      <c r="AS70" s="817"/>
      <c r="AT70" s="817"/>
      <c r="AU70" s="817" t="s">
        <v>542</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546</v>
      </c>
      <c r="C71" s="861"/>
      <c r="D71" s="861"/>
      <c r="E71" s="861"/>
      <c r="F71" s="861"/>
      <c r="G71" s="861"/>
      <c r="H71" s="861"/>
      <c r="I71" s="861"/>
      <c r="J71" s="861"/>
      <c r="K71" s="861"/>
      <c r="L71" s="861"/>
      <c r="M71" s="861"/>
      <c r="N71" s="861"/>
      <c r="O71" s="861"/>
      <c r="P71" s="862"/>
      <c r="Q71" s="863">
        <v>100</v>
      </c>
      <c r="R71" s="817"/>
      <c r="S71" s="817"/>
      <c r="T71" s="817"/>
      <c r="U71" s="817"/>
      <c r="V71" s="817">
        <v>62</v>
      </c>
      <c r="W71" s="817"/>
      <c r="X71" s="817"/>
      <c r="Y71" s="817"/>
      <c r="Z71" s="817"/>
      <c r="AA71" s="817">
        <v>37</v>
      </c>
      <c r="AB71" s="817"/>
      <c r="AC71" s="817"/>
      <c r="AD71" s="817"/>
      <c r="AE71" s="817"/>
      <c r="AF71" s="817">
        <v>37</v>
      </c>
      <c r="AG71" s="817"/>
      <c r="AH71" s="817"/>
      <c r="AI71" s="817"/>
      <c r="AJ71" s="817"/>
      <c r="AK71" s="817" t="s">
        <v>542</v>
      </c>
      <c r="AL71" s="817"/>
      <c r="AM71" s="817"/>
      <c r="AN71" s="817"/>
      <c r="AO71" s="817"/>
      <c r="AP71" s="817" t="s">
        <v>542</v>
      </c>
      <c r="AQ71" s="817"/>
      <c r="AR71" s="817"/>
      <c r="AS71" s="817"/>
      <c r="AT71" s="817"/>
      <c r="AU71" s="817" t="s">
        <v>542</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547</v>
      </c>
      <c r="C72" s="861"/>
      <c r="D72" s="861"/>
      <c r="E72" s="861"/>
      <c r="F72" s="861"/>
      <c r="G72" s="861"/>
      <c r="H72" s="861"/>
      <c r="I72" s="861"/>
      <c r="J72" s="861"/>
      <c r="K72" s="861"/>
      <c r="L72" s="861"/>
      <c r="M72" s="861"/>
      <c r="N72" s="861"/>
      <c r="O72" s="861"/>
      <c r="P72" s="862"/>
      <c r="Q72" s="863">
        <v>2922</v>
      </c>
      <c r="R72" s="817"/>
      <c r="S72" s="817"/>
      <c r="T72" s="817"/>
      <c r="U72" s="817"/>
      <c r="V72" s="817">
        <v>2446</v>
      </c>
      <c r="W72" s="817"/>
      <c r="X72" s="817"/>
      <c r="Y72" s="817"/>
      <c r="Z72" s="817"/>
      <c r="AA72" s="817">
        <v>476</v>
      </c>
      <c r="AB72" s="817"/>
      <c r="AC72" s="817"/>
      <c r="AD72" s="817"/>
      <c r="AE72" s="817"/>
      <c r="AF72" s="817">
        <v>476</v>
      </c>
      <c r="AG72" s="817"/>
      <c r="AH72" s="817"/>
      <c r="AI72" s="817"/>
      <c r="AJ72" s="817"/>
      <c r="AK72" s="817">
        <v>58</v>
      </c>
      <c r="AL72" s="817"/>
      <c r="AM72" s="817"/>
      <c r="AN72" s="817"/>
      <c r="AO72" s="817"/>
      <c r="AP72" s="817" t="s">
        <v>542</v>
      </c>
      <c r="AQ72" s="817"/>
      <c r="AR72" s="817"/>
      <c r="AS72" s="817"/>
      <c r="AT72" s="817"/>
      <c r="AU72" s="817" t="s">
        <v>542</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548</v>
      </c>
      <c r="C73" s="861"/>
      <c r="D73" s="861"/>
      <c r="E73" s="861"/>
      <c r="F73" s="861"/>
      <c r="G73" s="861"/>
      <c r="H73" s="861"/>
      <c r="I73" s="861"/>
      <c r="J73" s="861"/>
      <c r="K73" s="861"/>
      <c r="L73" s="861"/>
      <c r="M73" s="861"/>
      <c r="N73" s="861"/>
      <c r="O73" s="861"/>
      <c r="P73" s="862"/>
      <c r="Q73" s="863">
        <v>758421</v>
      </c>
      <c r="R73" s="817"/>
      <c r="S73" s="817"/>
      <c r="T73" s="817"/>
      <c r="U73" s="817"/>
      <c r="V73" s="817">
        <v>750353</v>
      </c>
      <c r="W73" s="817"/>
      <c r="X73" s="817"/>
      <c r="Y73" s="817"/>
      <c r="Z73" s="817"/>
      <c r="AA73" s="817">
        <v>8067</v>
      </c>
      <c r="AB73" s="817"/>
      <c r="AC73" s="817"/>
      <c r="AD73" s="817"/>
      <c r="AE73" s="817"/>
      <c r="AF73" s="817">
        <v>8067</v>
      </c>
      <c r="AG73" s="817"/>
      <c r="AH73" s="817"/>
      <c r="AI73" s="817"/>
      <c r="AJ73" s="817"/>
      <c r="AK73" s="817">
        <v>4245</v>
      </c>
      <c r="AL73" s="817"/>
      <c r="AM73" s="817"/>
      <c r="AN73" s="817"/>
      <c r="AO73" s="817"/>
      <c r="AP73" s="817" t="s">
        <v>542</v>
      </c>
      <c r="AQ73" s="817"/>
      <c r="AR73" s="817"/>
      <c r="AS73" s="817"/>
      <c r="AT73" s="817"/>
      <c r="AU73" s="817" t="s">
        <v>542</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549</v>
      </c>
      <c r="C74" s="861"/>
      <c r="D74" s="861"/>
      <c r="E74" s="861"/>
      <c r="F74" s="861"/>
      <c r="G74" s="861"/>
      <c r="H74" s="861"/>
      <c r="I74" s="861"/>
      <c r="J74" s="861"/>
      <c r="K74" s="861"/>
      <c r="L74" s="861"/>
      <c r="M74" s="861"/>
      <c r="N74" s="861"/>
      <c r="O74" s="861"/>
      <c r="P74" s="862"/>
      <c r="Q74" s="863">
        <v>6540</v>
      </c>
      <c r="R74" s="817"/>
      <c r="S74" s="817"/>
      <c r="T74" s="817"/>
      <c r="U74" s="817"/>
      <c r="V74" s="817">
        <v>6282</v>
      </c>
      <c r="W74" s="817"/>
      <c r="X74" s="817"/>
      <c r="Y74" s="817"/>
      <c r="Z74" s="817"/>
      <c r="AA74" s="817">
        <v>258</v>
      </c>
      <c r="AB74" s="817"/>
      <c r="AC74" s="817"/>
      <c r="AD74" s="817"/>
      <c r="AE74" s="817"/>
      <c r="AF74" s="817">
        <v>258</v>
      </c>
      <c r="AG74" s="817"/>
      <c r="AH74" s="817"/>
      <c r="AI74" s="817"/>
      <c r="AJ74" s="817"/>
      <c r="AK74" s="817" t="s">
        <v>542</v>
      </c>
      <c r="AL74" s="817"/>
      <c r="AM74" s="817"/>
      <c r="AN74" s="817"/>
      <c r="AO74" s="817"/>
      <c r="AP74" s="817">
        <v>4283</v>
      </c>
      <c r="AQ74" s="817"/>
      <c r="AR74" s="817"/>
      <c r="AS74" s="817"/>
      <c r="AT74" s="817"/>
      <c r="AU74" s="817">
        <v>380</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550</v>
      </c>
      <c r="C75" s="861"/>
      <c r="D75" s="861"/>
      <c r="E75" s="861"/>
      <c r="F75" s="861"/>
      <c r="G75" s="861"/>
      <c r="H75" s="861"/>
      <c r="I75" s="861"/>
      <c r="J75" s="861"/>
      <c r="K75" s="861"/>
      <c r="L75" s="861"/>
      <c r="M75" s="861"/>
      <c r="N75" s="861"/>
      <c r="O75" s="861"/>
      <c r="P75" s="862"/>
      <c r="Q75" s="864">
        <v>4736</v>
      </c>
      <c r="R75" s="865"/>
      <c r="S75" s="865"/>
      <c r="T75" s="865"/>
      <c r="U75" s="821"/>
      <c r="V75" s="866">
        <v>4392</v>
      </c>
      <c r="W75" s="865"/>
      <c r="X75" s="865"/>
      <c r="Y75" s="865"/>
      <c r="Z75" s="821"/>
      <c r="AA75" s="866">
        <v>344</v>
      </c>
      <c r="AB75" s="865"/>
      <c r="AC75" s="865"/>
      <c r="AD75" s="865"/>
      <c r="AE75" s="821"/>
      <c r="AF75" s="866" t="s">
        <v>542</v>
      </c>
      <c r="AG75" s="865"/>
      <c r="AH75" s="865"/>
      <c r="AI75" s="865"/>
      <c r="AJ75" s="821"/>
      <c r="AK75" s="866" t="s">
        <v>542</v>
      </c>
      <c r="AL75" s="865"/>
      <c r="AM75" s="865"/>
      <c r="AN75" s="865"/>
      <c r="AO75" s="821"/>
      <c r="AP75" s="866">
        <v>10472</v>
      </c>
      <c r="AQ75" s="865"/>
      <c r="AR75" s="865"/>
      <c r="AS75" s="865"/>
      <c r="AT75" s="821"/>
      <c r="AU75" s="866">
        <v>84</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t="s">
        <v>551</v>
      </c>
      <c r="C76" s="861"/>
      <c r="D76" s="861"/>
      <c r="E76" s="861"/>
      <c r="F76" s="861"/>
      <c r="G76" s="861"/>
      <c r="H76" s="861"/>
      <c r="I76" s="861"/>
      <c r="J76" s="861"/>
      <c r="K76" s="861"/>
      <c r="L76" s="861"/>
      <c r="M76" s="861"/>
      <c r="N76" s="861"/>
      <c r="O76" s="861"/>
      <c r="P76" s="862"/>
      <c r="Q76" s="864">
        <v>3191</v>
      </c>
      <c r="R76" s="865"/>
      <c r="S76" s="865"/>
      <c r="T76" s="865"/>
      <c r="U76" s="821"/>
      <c r="V76" s="866">
        <v>3298</v>
      </c>
      <c r="W76" s="865"/>
      <c r="X76" s="865"/>
      <c r="Y76" s="865"/>
      <c r="Z76" s="821"/>
      <c r="AA76" s="866">
        <v>-107</v>
      </c>
      <c r="AB76" s="865"/>
      <c r="AC76" s="865"/>
      <c r="AD76" s="865"/>
      <c r="AE76" s="821"/>
      <c r="AF76" s="866" t="s">
        <v>542</v>
      </c>
      <c r="AG76" s="865"/>
      <c r="AH76" s="865"/>
      <c r="AI76" s="865"/>
      <c r="AJ76" s="821"/>
      <c r="AK76" s="866" t="s">
        <v>542</v>
      </c>
      <c r="AL76" s="865"/>
      <c r="AM76" s="865"/>
      <c r="AN76" s="865"/>
      <c r="AO76" s="821"/>
      <c r="AP76" s="866">
        <v>954</v>
      </c>
      <c r="AQ76" s="865"/>
      <c r="AR76" s="865"/>
      <c r="AS76" s="865"/>
      <c r="AT76" s="821"/>
      <c r="AU76" s="866">
        <v>82</v>
      </c>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t="s">
        <v>552</v>
      </c>
      <c r="C77" s="861"/>
      <c r="D77" s="861"/>
      <c r="E77" s="861"/>
      <c r="F77" s="861"/>
      <c r="G77" s="861"/>
      <c r="H77" s="861"/>
      <c r="I77" s="861"/>
      <c r="J77" s="861"/>
      <c r="K77" s="861"/>
      <c r="L77" s="861"/>
      <c r="M77" s="861"/>
      <c r="N77" s="861"/>
      <c r="O77" s="861"/>
      <c r="P77" s="862"/>
      <c r="Q77" s="864">
        <v>193</v>
      </c>
      <c r="R77" s="865"/>
      <c r="S77" s="865"/>
      <c r="T77" s="865"/>
      <c r="U77" s="821"/>
      <c r="V77" s="866">
        <v>180</v>
      </c>
      <c r="W77" s="865"/>
      <c r="X77" s="865"/>
      <c r="Y77" s="865"/>
      <c r="Z77" s="821"/>
      <c r="AA77" s="866">
        <v>13</v>
      </c>
      <c r="AB77" s="865"/>
      <c r="AC77" s="865"/>
      <c r="AD77" s="865"/>
      <c r="AE77" s="821"/>
      <c r="AF77" s="866">
        <v>13</v>
      </c>
      <c r="AG77" s="865"/>
      <c r="AH77" s="865"/>
      <c r="AI77" s="865"/>
      <c r="AJ77" s="821"/>
      <c r="AK77" s="866" t="s">
        <v>542</v>
      </c>
      <c r="AL77" s="865"/>
      <c r="AM77" s="865"/>
      <c r="AN77" s="865"/>
      <c r="AO77" s="821"/>
      <c r="AP77" s="866" t="s">
        <v>542</v>
      </c>
      <c r="AQ77" s="865"/>
      <c r="AR77" s="865"/>
      <c r="AS77" s="865"/>
      <c r="AT77" s="821"/>
      <c r="AU77" s="866" t="s">
        <v>542</v>
      </c>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t="s">
        <v>553</v>
      </c>
      <c r="C78" s="861"/>
      <c r="D78" s="861"/>
      <c r="E78" s="861"/>
      <c r="F78" s="861"/>
      <c r="G78" s="861"/>
      <c r="H78" s="861"/>
      <c r="I78" s="861"/>
      <c r="J78" s="861"/>
      <c r="K78" s="861"/>
      <c r="L78" s="861"/>
      <c r="M78" s="861"/>
      <c r="N78" s="861"/>
      <c r="O78" s="861"/>
      <c r="P78" s="862"/>
      <c r="Q78" s="863">
        <v>62</v>
      </c>
      <c r="R78" s="817"/>
      <c r="S78" s="817"/>
      <c r="T78" s="817"/>
      <c r="U78" s="817"/>
      <c r="V78" s="817">
        <v>56</v>
      </c>
      <c r="W78" s="817"/>
      <c r="X78" s="817"/>
      <c r="Y78" s="817"/>
      <c r="Z78" s="817"/>
      <c r="AA78" s="817">
        <v>6</v>
      </c>
      <c r="AB78" s="817"/>
      <c r="AC78" s="817"/>
      <c r="AD78" s="817"/>
      <c r="AE78" s="817"/>
      <c r="AF78" s="817">
        <v>6</v>
      </c>
      <c r="AG78" s="817"/>
      <c r="AH78" s="817"/>
      <c r="AI78" s="817"/>
      <c r="AJ78" s="817"/>
      <c r="AK78" s="817" t="s">
        <v>542</v>
      </c>
      <c r="AL78" s="817"/>
      <c r="AM78" s="817"/>
      <c r="AN78" s="817"/>
      <c r="AO78" s="817"/>
      <c r="AP78" s="817" t="s">
        <v>542</v>
      </c>
      <c r="AQ78" s="817"/>
      <c r="AR78" s="817"/>
      <c r="AS78" s="817"/>
      <c r="AT78" s="817"/>
      <c r="AU78" s="817" t="s">
        <v>542</v>
      </c>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t="s">
        <v>554</v>
      </c>
      <c r="C79" s="861"/>
      <c r="D79" s="861"/>
      <c r="E79" s="861"/>
      <c r="F79" s="861"/>
      <c r="G79" s="861"/>
      <c r="H79" s="861"/>
      <c r="I79" s="861"/>
      <c r="J79" s="861"/>
      <c r="K79" s="861"/>
      <c r="L79" s="861"/>
      <c r="M79" s="861"/>
      <c r="N79" s="861"/>
      <c r="O79" s="861"/>
      <c r="P79" s="862"/>
      <c r="Q79" s="863">
        <v>6076</v>
      </c>
      <c r="R79" s="817"/>
      <c r="S79" s="817"/>
      <c r="T79" s="817"/>
      <c r="U79" s="817"/>
      <c r="V79" s="817">
        <v>5891</v>
      </c>
      <c r="W79" s="817"/>
      <c r="X79" s="817"/>
      <c r="Y79" s="817"/>
      <c r="Z79" s="817"/>
      <c r="AA79" s="817">
        <v>185</v>
      </c>
      <c r="AB79" s="817"/>
      <c r="AC79" s="817"/>
      <c r="AD79" s="817"/>
      <c r="AE79" s="817"/>
      <c r="AF79" s="817">
        <v>5846</v>
      </c>
      <c r="AG79" s="817"/>
      <c r="AH79" s="817"/>
      <c r="AI79" s="817"/>
      <c r="AJ79" s="817"/>
      <c r="AK79" s="817" t="s">
        <v>542</v>
      </c>
      <c r="AL79" s="817"/>
      <c r="AM79" s="817"/>
      <c r="AN79" s="817"/>
      <c r="AO79" s="817"/>
      <c r="AP79" s="817" t="s">
        <v>542</v>
      </c>
      <c r="AQ79" s="817"/>
      <c r="AR79" s="817"/>
      <c r="AS79" s="817"/>
      <c r="AT79" s="817"/>
      <c r="AU79" s="817" t="s">
        <v>542</v>
      </c>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377</v>
      </c>
      <c r="B88" s="776" t="s">
        <v>399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18328</v>
      </c>
      <c r="AG88" s="831"/>
      <c r="AH88" s="831"/>
      <c r="AI88" s="831"/>
      <c r="AJ88" s="831"/>
      <c r="AK88" s="828"/>
      <c r="AL88" s="828"/>
      <c r="AM88" s="828"/>
      <c r="AN88" s="828"/>
      <c r="AO88" s="828"/>
      <c r="AP88" s="831">
        <v>15709</v>
      </c>
      <c r="AQ88" s="831"/>
      <c r="AR88" s="831"/>
      <c r="AS88" s="831"/>
      <c r="AT88" s="831"/>
      <c r="AU88" s="831">
        <v>546</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776" t="s">
        <v>400</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408</v>
      </c>
      <c r="AB109" s="880"/>
      <c r="AC109" s="880"/>
      <c r="AD109" s="880"/>
      <c r="AE109" s="881"/>
      <c r="AF109" s="879" t="s">
        <v>409</v>
      </c>
      <c r="AG109" s="880"/>
      <c r="AH109" s="880"/>
      <c r="AI109" s="880"/>
      <c r="AJ109" s="881"/>
      <c r="AK109" s="879" t="s">
        <v>295</v>
      </c>
      <c r="AL109" s="880"/>
      <c r="AM109" s="880"/>
      <c r="AN109" s="880"/>
      <c r="AO109" s="881"/>
      <c r="AP109" s="879" t="s">
        <v>410</v>
      </c>
      <c r="AQ109" s="880"/>
      <c r="AR109" s="880"/>
      <c r="AS109" s="880"/>
      <c r="AT109" s="882"/>
      <c r="AU109" s="899" t="s">
        <v>407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408</v>
      </c>
      <c r="BR109" s="880"/>
      <c r="BS109" s="880"/>
      <c r="BT109" s="880"/>
      <c r="BU109" s="881"/>
      <c r="BV109" s="879" t="s">
        <v>409</v>
      </c>
      <c r="BW109" s="880"/>
      <c r="BX109" s="880"/>
      <c r="BY109" s="880"/>
      <c r="BZ109" s="881"/>
      <c r="CA109" s="879" t="s">
        <v>295</v>
      </c>
      <c r="CB109" s="880"/>
      <c r="CC109" s="880"/>
      <c r="CD109" s="880"/>
      <c r="CE109" s="881"/>
      <c r="CF109" s="900" t="s">
        <v>410</v>
      </c>
      <c r="CG109" s="900"/>
      <c r="CH109" s="900"/>
      <c r="CI109" s="900"/>
      <c r="CJ109" s="900"/>
      <c r="CK109" s="879" t="s">
        <v>411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408</v>
      </c>
      <c r="DH109" s="880"/>
      <c r="DI109" s="880"/>
      <c r="DJ109" s="880"/>
      <c r="DK109" s="881"/>
      <c r="DL109" s="879" t="s">
        <v>409</v>
      </c>
      <c r="DM109" s="880"/>
      <c r="DN109" s="880"/>
      <c r="DO109" s="880"/>
      <c r="DP109" s="881"/>
      <c r="DQ109" s="879" t="s">
        <v>295</v>
      </c>
      <c r="DR109" s="880"/>
      <c r="DS109" s="880"/>
      <c r="DT109" s="880"/>
      <c r="DU109" s="881"/>
      <c r="DV109" s="879" t="s">
        <v>410</v>
      </c>
      <c r="DW109" s="880"/>
      <c r="DX109" s="880"/>
      <c r="DY109" s="880"/>
      <c r="DZ109" s="882"/>
    </row>
    <row r="110" spans="1:131" s="224" customFormat="1" ht="26.25" customHeight="1" x14ac:dyDescent="0.15">
      <c r="A110" s="883" t="s">
        <v>412</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382105</v>
      </c>
      <c r="AB110" s="887"/>
      <c r="AC110" s="887"/>
      <c r="AD110" s="887"/>
      <c r="AE110" s="888"/>
      <c r="AF110" s="889">
        <v>385462</v>
      </c>
      <c r="AG110" s="887"/>
      <c r="AH110" s="887"/>
      <c r="AI110" s="887"/>
      <c r="AJ110" s="888"/>
      <c r="AK110" s="889">
        <v>389783</v>
      </c>
      <c r="AL110" s="887"/>
      <c r="AM110" s="887"/>
      <c r="AN110" s="887"/>
      <c r="AO110" s="888"/>
      <c r="AP110" s="890">
        <v>12.4</v>
      </c>
      <c r="AQ110" s="891"/>
      <c r="AR110" s="891"/>
      <c r="AS110" s="891"/>
      <c r="AT110" s="892"/>
      <c r="AU110" s="893" t="s">
        <v>69</v>
      </c>
      <c r="AV110" s="894"/>
      <c r="AW110" s="894"/>
      <c r="AX110" s="894"/>
      <c r="AY110" s="894"/>
      <c r="AZ110" s="916" t="s">
        <v>413</v>
      </c>
      <c r="BA110" s="884"/>
      <c r="BB110" s="884"/>
      <c r="BC110" s="884"/>
      <c r="BD110" s="884"/>
      <c r="BE110" s="884"/>
      <c r="BF110" s="884"/>
      <c r="BG110" s="884"/>
      <c r="BH110" s="884"/>
      <c r="BI110" s="884"/>
      <c r="BJ110" s="884"/>
      <c r="BK110" s="884"/>
      <c r="BL110" s="884"/>
      <c r="BM110" s="884"/>
      <c r="BN110" s="884"/>
      <c r="BO110" s="884"/>
      <c r="BP110" s="885"/>
      <c r="BQ110" s="917">
        <v>4390078</v>
      </c>
      <c r="BR110" s="918"/>
      <c r="BS110" s="918"/>
      <c r="BT110" s="918"/>
      <c r="BU110" s="918"/>
      <c r="BV110" s="918">
        <v>4175813</v>
      </c>
      <c r="BW110" s="918"/>
      <c r="BX110" s="918"/>
      <c r="BY110" s="918"/>
      <c r="BZ110" s="918"/>
      <c r="CA110" s="918">
        <v>3914649</v>
      </c>
      <c r="CB110" s="918"/>
      <c r="CC110" s="918"/>
      <c r="CD110" s="918"/>
      <c r="CE110" s="918"/>
      <c r="CF110" s="931">
        <v>124.3</v>
      </c>
      <c r="CG110" s="932"/>
      <c r="CH110" s="932"/>
      <c r="CI110" s="932"/>
      <c r="CJ110" s="932"/>
      <c r="CK110" s="933" t="s">
        <v>414</v>
      </c>
      <c r="CL110" s="934"/>
      <c r="CM110" s="916" t="s">
        <v>415</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121</v>
      </c>
      <c r="DH110" s="918"/>
      <c r="DI110" s="918"/>
      <c r="DJ110" s="918"/>
      <c r="DK110" s="918"/>
      <c r="DL110" s="918" t="s">
        <v>121</v>
      </c>
      <c r="DM110" s="918"/>
      <c r="DN110" s="918"/>
      <c r="DO110" s="918"/>
      <c r="DP110" s="918"/>
      <c r="DQ110" s="918" t="s">
        <v>121</v>
      </c>
      <c r="DR110" s="918"/>
      <c r="DS110" s="918"/>
      <c r="DT110" s="918"/>
      <c r="DU110" s="918"/>
      <c r="DV110" s="919" t="s">
        <v>121</v>
      </c>
      <c r="DW110" s="919"/>
      <c r="DX110" s="919"/>
      <c r="DY110" s="919"/>
      <c r="DZ110" s="920"/>
    </row>
    <row r="111" spans="1:131" s="224" customFormat="1" ht="26.25" customHeight="1" x14ac:dyDescent="0.15">
      <c r="A111" s="921" t="s">
        <v>416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417</v>
      </c>
      <c r="BA111" s="910"/>
      <c r="BB111" s="910"/>
      <c r="BC111" s="910"/>
      <c r="BD111" s="910"/>
      <c r="BE111" s="910"/>
      <c r="BF111" s="910"/>
      <c r="BG111" s="910"/>
      <c r="BH111" s="910"/>
      <c r="BI111" s="910"/>
      <c r="BJ111" s="910"/>
      <c r="BK111" s="910"/>
      <c r="BL111" s="910"/>
      <c r="BM111" s="910"/>
      <c r="BN111" s="910"/>
      <c r="BO111" s="910"/>
      <c r="BP111" s="911"/>
      <c r="BQ111" s="912">
        <v>65374</v>
      </c>
      <c r="BR111" s="913"/>
      <c r="BS111" s="913"/>
      <c r="BT111" s="913"/>
      <c r="BU111" s="913"/>
      <c r="BV111" s="913">
        <v>76585</v>
      </c>
      <c r="BW111" s="913"/>
      <c r="BX111" s="913"/>
      <c r="BY111" s="913"/>
      <c r="BZ111" s="913"/>
      <c r="CA111" s="913">
        <v>84644</v>
      </c>
      <c r="CB111" s="913"/>
      <c r="CC111" s="913"/>
      <c r="CD111" s="913"/>
      <c r="CE111" s="913"/>
      <c r="CF111" s="907">
        <v>2.7</v>
      </c>
      <c r="CG111" s="908"/>
      <c r="CH111" s="908"/>
      <c r="CI111" s="908"/>
      <c r="CJ111" s="908"/>
      <c r="CK111" s="935"/>
      <c r="CL111" s="936"/>
      <c r="CM111" s="909" t="s">
        <v>418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15">
      <c r="A112" s="939" t="s">
        <v>419</v>
      </c>
      <c r="B112" s="940"/>
      <c r="C112" s="910" t="s">
        <v>420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421</v>
      </c>
      <c r="BA112" s="910"/>
      <c r="BB112" s="910"/>
      <c r="BC112" s="910"/>
      <c r="BD112" s="910"/>
      <c r="BE112" s="910"/>
      <c r="BF112" s="910"/>
      <c r="BG112" s="910"/>
      <c r="BH112" s="910"/>
      <c r="BI112" s="910"/>
      <c r="BJ112" s="910"/>
      <c r="BK112" s="910"/>
      <c r="BL112" s="910"/>
      <c r="BM112" s="910"/>
      <c r="BN112" s="910"/>
      <c r="BO112" s="910"/>
      <c r="BP112" s="911"/>
      <c r="BQ112" s="912" t="s">
        <v>121</v>
      </c>
      <c r="BR112" s="913"/>
      <c r="BS112" s="913"/>
      <c r="BT112" s="913"/>
      <c r="BU112" s="913"/>
      <c r="BV112" s="913" t="s">
        <v>121</v>
      </c>
      <c r="BW112" s="913"/>
      <c r="BX112" s="913"/>
      <c r="BY112" s="913"/>
      <c r="BZ112" s="913"/>
      <c r="CA112" s="913" t="s">
        <v>121</v>
      </c>
      <c r="CB112" s="913"/>
      <c r="CC112" s="913"/>
      <c r="CD112" s="913"/>
      <c r="CE112" s="913"/>
      <c r="CF112" s="907" t="s">
        <v>121</v>
      </c>
      <c r="CG112" s="908"/>
      <c r="CH112" s="908"/>
      <c r="CI112" s="908"/>
      <c r="CJ112" s="908"/>
      <c r="CK112" s="935"/>
      <c r="CL112" s="936"/>
      <c r="CM112" s="909" t="s">
        <v>422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x14ac:dyDescent="0.15">
      <c r="A113" s="941"/>
      <c r="B113" s="942"/>
      <c r="C113" s="910" t="s">
        <v>423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14</v>
      </c>
      <c r="AB113" s="925"/>
      <c r="AC113" s="925"/>
      <c r="AD113" s="925"/>
      <c r="AE113" s="926"/>
      <c r="AF113" s="927" t="s">
        <v>121</v>
      </c>
      <c r="AG113" s="925"/>
      <c r="AH113" s="925"/>
      <c r="AI113" s="925"/>
      <c r="AJ113" s="926"/>
      <c r="AK113" s="927" t="s">
        <v>121</v>
      </c>
      <c r="AL113" s="925"/>
      <c r="AM113" s="925"/>
      <c r="AN113" s="925"/>
      <c r="AO113" s="926"/>
      <c r="AP113" s="928" t="s">
        <v>121</v>
      </c>
      <c r="AQ113" s="929"/>
      <c r="AR113" s="929"/>
      <c r="AS113" s="929"/>
      <c r="AT113" s="930"/>
      <c r="AU113" s="895"/>
      <c r="AV113" s="896"/>
      <c r="AW113" s="896"/>
      <c r="AX113" s="896"/>
      <c r="AY113" s="896"/>
      <c r="AZ113" s="909" t="s">
        <v>424</v>
      </c>
      <c r="BA113" s="910"/>
      <c r="BB113" s="910"/>
      <c r="BC113" s="910"/>
      <c r="BD113" s="910"/>
      <c r="BE113" s="910"/>
      <c r="BF113" s="910"/>
      <c r="BG113" s="910"/>
      <c r="BH113" s="910"/>
      <c r="BI113" s="910"/>
      <c r="BJ113" s="910"/>
      <c r="BK113" s="910"/>
      <c r="BL113" s="910"/>
      <c r="BM113" s="910"/>
      <c r="BN113" s="910"/>
      <c r="BO113" s="910"/>
      <c r="BP113" s="911"/>
      <c r="BQ113" s="912">
        <v>334312</v>
      </c>
      <c r="BR113" s="913"/>
      <c r="BS113" s="913"/>
      <c r="BT113" s="913"/>
      <c r="BU113" s="913"/>
      <c r="BV113" s="913">
        <v>361719</v>
      </c>
      <c r="BW113" s="913"/>
      <c r="BX113" s="913"/>
      <c r="BY113" s="913"/>
      <c r="BZ113" s="913"/>
      <c r="CA113" s="913">
        <v>707302</v>
      </c>
      <c r="CB113" s="913"/>
      <c r="CC113" s="913"/>
      <c r="CD113" s="913"/>
      <c r="CE113" s="913"/>
      <c r="CF113" s="907">
        <v>22.5</v>
      </c>
      <c r="CG113" s="908"/>
      <c r="CH113" s="908"/>
      <c r="CI113" s="908"/>
      <c r="CJ113" s="908"/>
      <c r="CK113" s="935"/>
      <c r="CL113" s="936"/>
      <c r="CM113" s="909" t="s">
        <v>425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x14ac:dyDescent="0.15">
      <c r="A114" s="941"/>
      <c r="B114" s="942"/>
      <c r="C114" s="910" t="s">
        <v>426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51797</v>
      </c>
      <c r="AB114" s="946"/>
      <c r="AC114" s="946"/>
      <c r="AD114" s="946"/>
      <c r="AE114" s="947"/>
      <c r="AF114" s="948">
        <v>52613</v>
      </c>
      <c r="AG114" s="946"/>
      <c r="AH114" s="946"/>
      <c r="AI114" s="946"/>
      <c r="AJ114" s="947"/>
      <c r="AK114" s="948">
        <v>95702</v>
      </c>
      <c r="AL114" s="946"/>
      <c r="AM114" s="946"/>
      <c r="AN114" s="946"/>
      <c r="AO114" s="947"/>
      <c r="AP114" s="949">
        <v>3</v>
      </c>
      <c r="AQ114" s="950"/>
      <c r="AR114" s="950"/>
      <c r="AS114" s="950"/>
      <c r="AT114" s="951"/>
      <c r="AU114" s="895"/>
      <c r="AV114" s="896"/>
      <c r="AW114" s="896"/>
      <c r="AX114" s="896"/>
      <c r="AY114" s="896"/>
      <c r="AZ114" s="909" t="s">
        <v>427</v>
      </c>
      <c r="BA114" s="910"/>
      <c r="BB114" s="910"/>
      <c r="BC114" s="910"/>
      <c r="BD114" s="910"/>
      <c r="BE114" s="910"/>
      <c r="BF114" s="910"/>
      <c r="BG114" s="910"/>
      <c r="BH114" s="910"/>
      <c r="BI114" s="910"/>
      <c r="BJ114" s="910"/>
      <c r="BK114" s="910"/>
      <c r="BL114" s="910"/>
      <c r="BM114" s="910"/>
      <c r="BN114" s="910"/>
      <c r="BO114" s="910"/>
      <c r="BP114" s="911"/>
      <c r="BQ114" s="912">
        <v>1226281</v>
      </c>
      <c r="BR114" s="913"/>
      <c r="BS114" s="913"/>
      <c r="BT114" s="913"/>
      <c r="BU114" s="913"/>
      <c r="BV114" s="913">
        <v>1224338</v>
      </c>
      <c r="BW114" s="913"/>
      <c r="BX114" s="913"/>
      <c r="BY114" s="913"/>
      <c r="BZ114" s="913"/>
      <c r="CA114" s="913">
        <v>1172015</v>
      </c>
      <c r="CB114" s="913"/>
      <c r="CC114" s="913"/>
      <c r="CD114" s="913"/>
      <c r="CE114" s="913"/>
      <c r="CF114" s="907">
        <v>37.200000000000003</v>
      </c>
      <c r="CG114" s="908"/>
      <c r="CH114" s="908"/>
      <c r="CI114" s="908"/>
      <c r="CJ114" s="908"/>
      <c r="CK114" s="935"/>
      <c r="CL114" s="936"/>
      <c r="CM114" s="909" t="s">
        <v>428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15">
      <c r="A115" s="941"/>
      <c r="B115" s="942"/>
      <c r="C115" s="910" t="s">
        <v>429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121</v>
      </c>
      <c r="AB115" s="925"/>
      <c r="AC115" s="925"/>
      <c r="AD115" s="925"/>
      <c r="AE115" s="926"/>
      <c r="AF115" s="927" t="s">
        <v>121</v>
      </c>
      <c r="AG115" s="925"/>
      <c r="AH115" s="925"/>
      <c r="AI115" s="925"/>
      <c r="AJ115" s="926"/>
      <c r="AK115" s="927" t="s">
        <v>121</v>
      </c>
      <c r="AL115" s="925"/>
      <c r="AM115" s="925"/>
      <c r="AN115" s="925"/>
      <c r="AO115" s="926"/>
      <c r="AP115" s="928" t="s">
        <v>121</v>
      </c>
      <c r="AQ115" s="929"/>
      <c r="AR115" s="929"/>
      <c r="AS115" s="929"/>
      <c r="AT115" s="930"/>
      <c r="AU115" s="895"/>
      <c r="AV115" s="896"/>
      <c r="AW115" s="896"/>
      <c r="AX115" s="896"/>
      <c r="AY115" s="896"/>
      <c r="AZ115" s="909" t="s">
        <v>430</v>
      </c>
      <c r="BA115" s="910"/>
      <c r="BB115" s="910"/>
      <c r="BC115" s="910"/>
      <c r="BD115" s="910"/>
      <c r="BE115" s="910"/>
      <c r="BF115" s="910"/>
      <c r="BG115" s="910"/>
      <c r="BH115" s="910"/>
      <c r="BI115" s="910"/>
      <c r="BJ115" s="910"/>
      <c r="BK115" s="910"/>
      <c r="BL115" s="910"/>
      <c r="BM115" s="910"/>
      <c r="BN115" s="910"/>
      <c r="BO115" s="910"/>
      <c r="BP115" s="911"/>
      <c r="BQ115" s="912" t="s">
        <v>121</v>
      </c>
      <c r="BR115" s="913"/>
      <c r="BS115" s="913"/>
      <c r="BT115" s="913"/>
      <c r="BU115" s="913"/>
      <c r="BV115" s="913" t="s">
        <v>121</v>
      </c>
      <c r="BW115" s="913"/>
      <c r="BX115" s="913"/>
      <c r="BY115" s="913"/>
      <c r="BZ115" s="913"/>
      <c r="CA115" s="913" t="s">
        <v>121</v>
      </c>
      <c r="CB115" s="913"/>
      <c r="CC115" s="913"/>
      <c r="CD115" s="913"/>
      <c r="CE115" s="913"/>
      <c r="CF115" s="907" t="s">
        <v>121</v>
      </c>
      <c r="CG115" s="908"/>
      <c r="CH115" s="908"/>
      <c r="CI115" s="908"/>
      <c r="CJ115" s="908"/>
      <c r="CK115" s="935"/>
      <c r="CL115" s="936"/>
      <c r="CM115" s="909" t="s">
        <v>431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t="s">
        <v>121</v>
      </c>
      <c r="DM115" s="946"/>
      <c r="DN115" s="946"/>
      <c r="DO115" s="946"/>
      <c r="DP115" s="947"/>
      <c r="DQ115" s="948" t="s">
        <v>121</v>
      </c>
      <c r="DR115" s="946"/>
      <c r="DS115" s="946"/>
      <c r="DT115" s="946"/>
      <c r="DU115" s="947"/>
      <c r="DV115" s="949" t="s">
        <v>121</v>
      </c>
      <c r="DW115" s="950"/>
      <c r="DX115" s="950"/>
      <c r="DY115" s="950"/>
      <c r="DZ115" s="951"/>
    </row>
    <row r="116" spans="1:130" s="224" customFormat="1" ht="26.25" customHeight="1" x14ac:dyDescent="0.15">
      <c r="A116" s="943"/>
      <c r="B116" s="944"/>
      <c r="C116" s="952" t="s">
        <v>432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121</v>
      </c>
      <c r="AB116" s="946"/>
      <c r="AC116" s="946"/>
      <c r="AD116" s="946"/>
      <c r="AE116" s="947"/>
      <c r="AF116" s="948" t="s">
        <v>121</v>
      </c>
      <c r="AG116" s="946"/>
      <c r="AH116" s="946"/>
      <c r="AI116" s="946"/>
      <c r="AJ116" s="947"/>
      <c r="AK116" s="948" t="s">
        <v>121</v>
      </c>
      <c r="AL116" s="946"/>
      <c r="AM116" s="946"/>
      <c r="AN116" s="946"/>
      <c r="AO116" s="947"/>
      <c r="AP116" s="949" t="s">
        <v>121</v>
      </c>
      <c r="AQ116" s="950"/>
      <c r="AR116" s="950"/>
      <c r="AS116" s="950"/>
      <c r="AT116" s="951"/>
      <c r="AU116" s="895"/>
      <c r="AV116" s="896"/>
      <c r="AW116" s="896"/>
      <c r="AX116" s="896"/>
      <c r="AY116" s="896"/>
      <c r="AZ116" s="954" t="s">
        <v>433</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15">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435</v>
      </c>
      <c r="Z117" s="881"/>
      <c r="AA117" s="965">
        <v>433916</v>
      </c>
      <c r="AB117" s="966"/>
      <c r="AC117" s="966"/>
      <c r="AD117" s="966"/>
      <c r="AE117" s="967"/>
      <c r="AF117" s="968">
        <v>438075</v>
      </c>
      <c r="AG117" s="966"/>
      <c r="AH117" s="966"/>
      <c r="AI117" s="966"/>
      <c r="AJ117" s="967"/>
      <c r="AK117" s="968">
        <v>485485</v>
      </c>
      <c r="AL117" s="966"/>
      <c r="AM117" s="966"/>
      <c r="AN117" s="966"/>
      <c r="AO117" s="967"/>
      <c r="AP117" s="969"/>
      <c r="AQ117" s="970"/>
      <c r="AR117" s="970"/>
      <c r="AS117" s="970"/>
      <c r="AT117" s="971"/>
      <c r="AU117" s="895"/>
      <c r="AV117" s="896"/>
      <c r="AW117" s="896"/>
      <c r="AX117" s="896"/>
      <c r="AY117" s="896"/>
      <c r="AZ117" s="961" t="s">
        <v>436</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437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15">
      <c r="A118" s="899" t="s">
        <v>411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408</v>
      </c>
      <c r="AB118" s="880"/>
      <c r="AC118" s="880"/>
      <c r="AD118" s="880"/>
      <c r="AE118" s="881"/>
      <c r="AF118" s="879" t="s">
        <v>409</v>
      </c>
      <c r="AG118" s="880"/>
      <c r="AH118" s="880"/>
      <c r="AI118" s="880"/>
      <c r="AJ118" s="881"/>
      <c r="AK118" s="879" t="s">
        <v>295</v>
      </c>
      <c r="AL118" s="880"/>
      <c r="AM118" s="880"/>
      <c r="AN118" s="880"/>
      <c r="AO118" s="881"/>
      <c r="AP118" s="957" t="s">
        <v>410</v>
      </c>
      <c r="AQ118" s="958"/>
      <c r="AR118" s="958"/>
      <c r="AS118" s="958"/>
      <c r="AT118" s="959"/>
      <c r="AU118" s="895"/>
      <c r="AV118" s="896"/>
      <c r="AW118" s="896"/>
      <c r="AX118" s="896"/>
      <c r="AY118" s="896"/>
      <c r="AZ118" s="960" t="s">
        <v>438</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439</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15">
      <c r="A119" s="1043" t="s">
        <v>414</v>
      </c>
      <c r="B119" s="934"/>
      <c r="C119" s="916" t="s">
        <v>415</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121</v>
      </c>
      <c r="AB119" s="887"/>
      <c r="AC119" s="887"/>
      <c r="AD119" s="887"/>
      <c r="AE119" s="888"/>
      <c r="AF119" s="889" t="s">
        <v>121</v>
      </c>
      <c r="AG119" s="887"/>
      <c r="AH119" s="887"/>
      <c r="AI119" s="887"/>
      <c r="AJ119" s="888"/>
      <c r="AK119" s="889" t="s">
        <v>121</v>
      </c>
      <c r="AL119" s="887"/>
      <c r="AM119" s="887"/>
      <c r="AN119" s="887"/>
      <c r="AO119" s="888"/>
      <c r="AP119" s="890" t="s">
        <v>121</v>
      </c>
      <c r="AQ119" s="891"/>
      <c r="AR119" s="891"/>
      <c r="AS119" s="891"/>
      <c r="AT119" s="892"/>
      <c r="AU119" s="897"/>
      <c r="AV119" s="898"/>
      <c r="AW119" s="898"/>
      <c r="AX119" s="898"/>
      <c r="AY119" s="898"/>
      <c r="AZ119" s="245" t="s">
        <v>178</v>
      </c>
      <c r="BA119" s="245"/>
      <c r="BB119" s="245"/>
      <c r="BC119" s="245"/>
      <c r="BD119" s="245"/>
      <c r="BE119" s="245"/>
      <c r="BF119" s="245"/>
      <c r="BG119" s="245"/>
      <c r="BH119" s="245"/>
      <c r="BI119" s="245"/>
      <c r="BJ119" s="245"/>
      <c r="BK119" s="245"/>
      <c r="BL119" s="245"/>
      <c r="BM119" s="245"/>
      <c r="BN119" s="245"/>
      <c r="BO119" s="964" t="s">
        <v>440</v>
      </c>
      <c r="BP119" s="992"/>
      <c r="BQ119" s="986">
        <v>6016045</v>
      </c>
      <c r="BR119" s="987"/>
      <c r="BS119" s="987"/>
      <c r="BT119" s="987"/>
      <c r="BU119" s="987"/>
      <c r="BV119" s="987">
        <v>5838455</v>
      </c>
      <c r="BW119" s="987"/>
      <c r="BX119" s="987"/>
      <c r="BY119" s="987"/>
      <c r="BZ119" s="987"/>
      <c r="CA119" s="987">
        <v>5878610</v>
      </c>
      <c r="CB119" s="987"/>
      <c r="CC119" s="987"/>
      <c r="CD119" s="987"/>
      <c r="CE119" s="987"/>
      <c r="CF119" s="988"/>
      <c r="CG119" s="989"/>
      <c r="CH119" s="989"/>
      <c r="CI119" s="989"/>
      <c r="CJ119" s="990"/>
      <c r="CK119" s="937"/>
      <c r="CL119" s="938"/>
      <c r="CM119" s="960" t="s">
        <v>441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65374</v>
      </c>
      <c r="DH119" s="973"/>
      <c r="DI119" s="973"/>
      <c r="DJ119" s="973"/>
      <c r="DK119" s="974"/>
      <c r="DL119" s="972">
        <v>76585</v>
      </c>
      <c r="DM119" s="973"/>
      <c r="DN119" s="973"/>
      <c r="DO119" s="973"/>
      <c r="DP119" s="974"/>
      <c r="DQ119" s="972">
        <v>84644</v>
      </c>
      <c r="DR119" s="973"/>
      <c r="DS119" s="973"/>
      <c r="DT119" s="973"/>
      <c r="DU119" s="974"/>
      <c r="DV119" s="975">
        <v>2.7</v>
      </c>
      <c r="DW119" s="976"/>
      <c r="DX119" s="976"/>
      <c r="DY119" s="976"/>
      <c r="DZ119" s="977"/>
    </row>
    <row r="120" spans="1:130" s="224" customFormat="1" ht="26.25" customHeight="1" x14ac:dyDescent="0.15">
      <c r="A120" s="1044"/>
      <c r="B120" s="936"/>
      <c r="C120" s="909" t="s">
        <v>418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442</v>
      </c>
      <c r="AV120" s="979"/>
      <c r="AW120" s="979"/>
      <c r="AX120" s="979"/>
      <c r="AY120" s="980"/>
      <c r="AZ120" s="916" t="s">
        <v>443</v>
      </c>
      <c r="BA120" s="884"/>
      <c r="BB120" s="884"/>
      <c r="BC120" s="884"/>
      <c r="BD120" s="884"/>
      <c r="BE120" s="884"/>
      <c r="BF120" s="884"/>
      <c r="BG120" s="884"/>
      <c r="BH120" s="884"/>
      <c r="BI120" s="884"/>
      <c r="BJ120" s="884"/>
      <c r="BK120" s="884"/>
      <c r="BL120" s="884"/>
      <c r="BM120" s="884"/>
      <c r="BN120" s="884"/>
      <c r="BO120" s="884"/>
      <c r="BP120" s="885"/>
      <c r="BQ120" s="917">
        <v>2578181</v>
      </c>
      <c r="BR120" s="918"/>
      <c r="BS120" s="918"/>
      <c r="BT120" s="918"/>
      <c r="BU120" s="918"/>
      <c r="BV120" s="918">
        <v>2824651</v>
      </c>
      <c r="BW120" s="918"/>
      <c r="BX120" s="918"/>
      <c r="BY120" s="918"/>
      <c r="BZ120" s="918"/>
      <c r="CA120" s="918">
        <v>3028142</v>
      </c>
      <c r="CB120" s="918"/>
      <c r="CC120" s="918"/>
      <c r="CD120" s="918"/>
      <c r="CE120" s="918"/>
      <c r="CF120" s="931">
        <v>96.2</v>
      </c>
      <c r="CG120" s="932"/>
      <c r="CH120" s="932"/>
      <c r="CI120" s="932"/>
      <c r="CJ120" s="932"/>
      <c r="CK120" s="993" t="s">
        <v>444</v>
      </c>
      <c r="CL120" s="994"/>
      <c r="CM120" s="994"/>
      <c r="CN120" s="994"/>
      <c r="CO120" s="995"/>
      <c r="CP120" s="1001" t="s">
        <v>392</v>
      </c>
      <c r="CQ120" s="1002"/>
      <c r="CR120" s="1002"/>
      <c r="CS120" s="1002"/>
      <c r="CT120" s="1002"/>
      <c r="CU120" s="1002"/>
      <c r="CV120" s="1002"/>
      <c r="CW120" s="1002"/>
      <c r="CX120" s="1002"/>
      <c r="CY120" s="1002"/>
      <c r="CZ120" s="1002"/>
      <c r="DA120" s="1002"/>
      <c r="DB120" s="1002"/>
      <c r="DC120" s="1002"/>
      <c r="DD120" s="1002"/>
      <c r="DE120" s="1002"/>
      <c r="DF120" s="1003"/>
      <c r="DG120" s="917" t="s">
        <v>121</v>
      </c>
      <c r="DH120" s="918"/>
      <c r="DI120" s="918"/>
      <c r="DJ120" s="918"/>
      <c r="DK120" s="918"/>
      <c r="DL120" s="918" t="s">
        <v>121</v>
      </c>
      <c r="DM120" s="918"/>
      <c r="DN120" s="918"/>
      <c r="DO120" s="918"/>
      <c r="DP120" s="918"/>
      <c r="DQ120" s="918" t="s">
        <v>121</v>
      </c>
      <c r="DR120" s="918"/>
      <c r="DS120" s="918"/>
      <c r="DT120" s="918"/>
      <c r="DU120" s="918"/>
      <c r="DV120" s="919" t="s">
        <v>121</v>
      </c>
      <c r="DW120" s="919"/>
      <c r="DX120" s="919"/>
      <c r="DY120" s="919"/>
      <c r="DZ120" s="920"/>
    </row>
    <row r="121" spans="1:130" s="224" customFormat="1" ht="26.25" customHeight="1" x14ac:dyDescent="0.15">
      <c r="A121" s="1044"/>
      <c r="B121" s="936"/>
      <c r="C121" s="961" t="s">
        <v>445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121</v>
      </c>
      <c r="AB121" s="946"/>
      <c r="AC121" s="946"/>
      <c r="AD121" s="946"/>
      <c r="AE121" s="947"/>
      <c r="AF121" s="948" t="s">
        <v>121</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446</v>
      </c>
      <c r="BA121" s="910"/>
      <c r="BB121" s="910"/>
      <c r="BC121" s="910"/>
      <c r="BD121" s="910"/>
      <c r="BE121" s="910"/>
      <c r="BF121" s="910"/>
      <c r="BG121" s="910"/>
      <c r="BH121" s="910"/>
      <c r="BI121" s="910"/>
      <c r="BJ121" s="910"/>
      <c r="BK121" s="910"/>
      <c r="BL121" s="910"/>
      <c r="BM121" s="910"/>
      <c r="BN121" s="910"/>
      <c r="BO121" s="910"/>
      <c r="BP121" s="911"/>
      <c r="BQ121" s="912" t="s">
        <v>121</v>
      </c>
      <c r="BR121" s="913"/>
      <c r="BS121" s="913"/>
      <c r="BT121" s="913"/>
      <c r="BU121" s="913"/>
      <c r="BV121" s="913" t="s">
        <v>121</v>
      </c>
      <c r="BW121" s="913"/>
      <c r="BX121" s="913"/>
      <c r="BY121" s="913"/>
      <c r="BZ121" s="913"/>
      <c r="CA121" s="913" t="s">
        <v>121</v>
      </c>
      <c r="CB121" s="913"/>
      <c r="CC121" s="913"/>
      <c r="CD121" s="913"/>
      <c r="CE121" s="913"/>
      <c r="CF121" s="907" t="s">
        <v>121</v>
      </c>
      <c r="CG121" s="908"/>
      <c r="CH121" s="908"/>
      <c r="CI121" s="908"/>
      <c r="CJ121" s="908"/>
      <c r="CK121" s="996"/>
      <c r="CL121" s="997"/>
      <c r="CM121" s="997"/>
      <c r="CN121" s="997"/>
      <c r="CO121" s="998"/>
      <c r="CP121" s="1006" t="s">
        <v>390</v>
      </c>
      <c r="CQ121" s="1007"/>
      <c r="CR121" s="1007"/>
      <c r="CS121" s="1007"/>
      <c r="CT121" s="1007"/>
      <c r="CU121" s="1007"/>
      <c r="CV121" s="1007"/>
      <c r="CW121" s="1007"/>
      <c r="CX121" s="1007"/>
      <c r="CY121" s="1007"/>
      <c r="CZ121" s="1007"/>
      <c r="DA121" s="1007"/>
      <c r="DB121" s="1007"/>
      <c r="DC121" s="1007"/>
      <c r="DD121" s="1007"/>
      <c r="DE121" s="1007"/>
      <c r="DF121" s="1008"/>
      <c r="DG121" s="912" t="s">
        <v>121</v>
      </c>
      <c r="DH121" s="913"/>
      <c r="DI121" s="913"/>
      <c r="DJ121" s="913"/>
      <c r="DK121" s="913"/>
      <c r="DL121" s="913" t="s">
        <v>121</v>
      </c>
      <c r="DM121" s="913"/>
      <c r="DN121" s="913"/>
      <c r="DO121" s="913"/>
      <c r="DP121" s="913"/>
      <c r="DQ121" s="913" t="s">
        <v>121</v>
      </c>
      <c r="DR121" s="913"/>
      <c r="DS121" s="913"/>
      <c r="DT121" s="913"/>
      <c r="DU121" s="913"/>
      <c r="DV121" s="914" t="s">
        <v>121</v>
      </c>
      <c r="DW121" s="914"/>
      <c r="DX121" s="914"/>
      <c r="DY121" s="914"/>
      <c r="DZ121" s="915"/>
    </row>
    <row r="122" spans="1:130" s="224" customFormat="1" ht="26.25" customHeight="1" x14ac:dyDescent="0.15">
      <c r="A122" s="1044"/>
      <c r="B122" s="936"/>
      <c r="C122" s="909" t="s">
        <v>428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447</v>
      </c>
      <c r="BA122" s="952"/>
      <c r="BB122" s="952"/>
      <c r="BC122" s="952"/>
      <c r="BD122" s="952"/>
      <c r="BE122" s="952"/>
      <c r="BF122" s="952"/>
      <c r="BG122" s="952"/>
      <c r="BH122" s="952"/>
      <c r="BI122" s="952"/>
      <c r="BJ122" s="952"/>
      <c r="BK122" s="952"/>
      <c r="BL122" s="952"/>
      <c r="BM122" s="952"/>
      <c r="BN122" s="952"/>
      <c r="BO122" s="952"/>
      <c r="BP122" s="953"/>
      <c r="BQ122" s="986">
        <v>3491272</v>
      </c>
      <c r="BR122" s="987"/>
      <c r="BS122" s="987"/>
      <c r="BT122" s="987"/>
      <c r="BU122" s="987"/>
      <c r="BV122" s="987">
        <v>3339640</v>
      </c>
      <c r="BW122" s="987"/>
      <c r="BX122" s="987"/>
      <c r="BY122" s="987"/>
      <c r="BZ122" s="987"/>
      <c r="CA122" s="987">
        <v>3118081</v>
      </c>
      <c r="CB122" s="987"/>
      <c r="CC122" s="987"/>
      <c r="CD122" s="987"/>
      <c r="CE122" s="987"/>
      <c r="CF122" s="1004">
        <v>99</v>
      </c>
      <c r="CG122" s="1005"/>
      <c r="CH122" s="1005"/>
      <c r="CI122" s="1005"/>
      <c r="CJ122" s="1005"/>
      <c r="CK122" s="996"/>
      <c r="CL122" s="997"/>
      <c r="CM122" s="997"/>
      <c r="CN122" s="997"/>
      <c r="CO122" s="998"/>
      <c r="CP122" s="1006" t="s">
        <v>391</v>
      </c>
      <c r="CQ122" s="1007"/>
      <c r="CR122" s="1007"/>
      <c r="CS122" s="1007"/>
      <c r="CT122" s="1007"/>
      <c r="CU122" s="1007"/>
      <c r="CV122" s="1007"/>
      <c r="CW122" s="1007"/>
      <c r="CX122" s="1007"/>
      <c r="CY122" s="1007"/>
      <c r="CZ122" s="1007"/>
      <c r="DA122" s="1007"/>
      <c r="DB122" s="1007"/>
      <c r="DC122" s="1007"/>
      <c r="DD122" s="1007"/>
      <c r="DE122" s="1007"/>
      <c r="DF122" s="1008"/>
      <c r="DG122" s="912" t="s">
        <v>121</v>
      </c>
      <c r="DH122" s="913"/>
      <c r="DI122" s="913"/>
      <c r="DJ122" s="913"/>
      <c r="DK122" s="913"/>
      <c r="DL122" s="913" t="s">
        <v>121</v>
      </c>
      <c r="DM122" s="913"/>
      <c r="DN122" s="913"/>
      <c r="DO122" s="913"/>
      <c r="DP122" s="913"/>
      <c r="DQ122" s="913" t="s">
        <v>121</v>
      </c>
      <c r="DR122" s="913"/>
      <c r="DS122" s="913"/>
      <c r="DT122" s="913"/>
      <c r="DU122" s="913"/>
      <c r="DV122" s="914" t="s">
        <v>121</v>
      </c>
      <c r="DW122" s="914"/>
      <c r="DX122" s="914"/>
      <c r="DY122" s="914"/>
      <c r="DZ122" s="915"/>
    </row>
    <row r="123" spans="1:130" s="224" customFormat="1" ht="26.25" customHeight="1" x14ac:dyDescent="0.15">
      <c r="A123" s="1044"/>
      <c r="B123" s="936"/>
      <c r="C123" s="909" t="s">
        <v>434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5" t="s">
        <v>178</v>
      </c>
      <c r="BA123" s="245"/>
      <c r="BB123" s="245"/>
      <c r="BC123" s="245"/>
      <c r="BD123" s="245"/>
      <c r="BE123" s="245"/>
      <c r="BF123" s="245"/>
      <c r="BG123" s="245"/>
      <c r="BH123" s="245"/>
      <c r="BI123" s="245"/>
      <c r="BJ123" s="245"/>
      <c r="BK123" s="245"/>
      <c r="BL123" s="245"/>
      <c r="BM123" s="245"/>
      <c r="BN123" s="245"/>
      <c r="BO123" s="964" t="s">
        <v>448</v>
      </c>
      <c r="BP123" s="992"/>
      <c r="BQ123" s="1050">
        <v>6069453</v>
      </c>
      <c r="BR123" s="1051"/>
      <c r="BS123" s="1051"/>
      <c r="BT123" s="1051"/>
      <c r="BU123" s="1051"/>
      <c r="BV123" s="1051">
        <v>6164291</v>
      </c>
      <c r="BW123" s="1051"/>
      <c r="BX123" s="1051"/>
      <c r="BY123" s="1051"/>
      <c r="BZ123" s="1051"/>
      <c r="CA123" s="1051">
        <v>6146223</v>
      </c>
      <c r="CB123" s="1051"/>
      <c r="CC123" s="1051"/>
      <c r="CD123" s="1051"/>
      <c r="CE123" s="1051"/>
      <c r="CF123" s="988"/>
      <c r="CG123" s="989"/>
      <c r="CH123" s="989"/>
      <c r="CI123" s="989"/>
      <c r="CJ123" s="990"/>
      <c r="CK123" s="996"/>
      <c r="CL123" s="997"/>
      <c r="CM123" s="997"/>
      <c r="CN123" s="997"/>
      <c r="CO123" s="998"/>
      <c r="CP123" s="1006" t="s">
        <v>389</v>
      </c>
      <c r="CQ123" s="1007"/>
      <c r="CR123" s="1007"/>
      <c r="CS123" s="1007"/>
      <c r="CT123" s="1007"/>
      <c r="CU123" s="1007"/>
      <c r="CV123" s="1007"/>
      <c r="CW123" s="1007"/>
      <c r="CX123" s="1007"/>
      <c r="CY123" s="1007"/>
      <c r="CZ123" s="1007"/>
      <c r="DA123" s="1007"/>
      <c r="DB123" s="1007"/>
      <c r="DC123" s="1007"/>
      <c r="DD123" s="1007"/>
      <c r="DE123" s="1007"/>
      <c r="DF123" s="1008"/>
      <c r="DG123" s="945" t="s">
        <v>121</v>
      </c>
      <c r="DH123" s="946"/>
      <c r="DI123" s="946"/>
      <c r="DJ123" s="946"/>
      <c r="DK123" s="947"/>
      <c r="DL123" s="948" t="s">
        <v>121</v>
      </c>
      <c r="DM123" s="946"/>
      <c r="DN123" s="946"/>
      <c r="DO123" s="946"/>
      <c r="DP123" s="947"/>
      <c r="DQ123" s="948" t="s">
        <v>121</v>
      </c>
      <c r="DR123" s="946"/>
      <c r="DS123" s="946"/>
      <c r="DT123" s="946"/>
      <c r="DU123" s="947"/>
      <c r="DV123" s="949" t="s">
        <v>121</v>
      </c>
      <c r="DW123" s="950"/>
      <c r="DX123" s="950"/>
      <c r="DY123" s="950"/>
      <c r="DZ123" s="951"/>
    </row>
    <row r="124" spans="1:130" s="224" customFormat="1" ht="26.25" customHeight="1" thickBot="1" x14ac:dyDescent="0.2">
      <c r="A124" s="1044"/>
      <c r="B124" s="936"/>
      <c r="C124" s="909" t="s">
        <v>437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6" t="s">
        <v>449</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121</v>
      </c>
      <c r="BR124" s="1014"/>
      <c r="BS124" s="1014"/>
      <c r="BT124" s="1014"/>
      <c r="BU124" s="1014"/>
      <c r="BV124" s="1014" t="s">
        <v>121</v>
      </c>
      <c r="BW124" s="1014"/>
      <c r="BX124" s="1014"/>
      <c r="BY124" s="1014"/>
      <c r="BZ124" s="1014"/>
      <c r="CA124" s="1014" t="s">
        <v>121</v>
      </c>
      <c r="CB124" s="1014"/>
      <c r="CC124" s="1014"/>
      <c r="CD124" s="1014"/>
      <c r="CE124" s="1014"/>
      <c r="CF124" s="1015"/>
      <c r="CG124" s="1016"/>
      <c r="CH124" s="1016"/>
      <c r="CI124" s="1016"/>
      <c r="CJ124" s="1017"/>
      <c r="CK124" s="999"/>
      <c r="CL124" s="999"/>
      <c r="CM124" s="999"/>
      <c r="CN124" s="999"/>
      <c r="CO124" s="1000"/>
      <c r="CP124" s="1006" t="s">
        <v>450</v>
      </c>
      <c r="CQ124" s="1007"/>
      <c r="CR124" s="1007"/>
      <c r="CS124" s="1007"/>
      <c r="CT124" s="1007"/>
      <c r="CU124" s="1007"/>
      <c r="CV124" s="1007"/>
      <c r="CW124" s="1007"/>
      <c r="CX124" s="1007"/>
      <c r="CY124" s="1007"/>
      <c r="CZ124" s="1007"/>
      <c r="DA124" s="1007"/>
      <c r="DB124" s="1007"/>
      <c r="DC124" s="1007"/>
      <c r="DD124" s="1007"/>
      <c r="DE124" s="1007"/>
      <c r="DF124" s="1008"/>
      <c r="DG124" s="991" t="s">
        <v>121</v>
      </c>
      <c r="DH124" s="973"/>
      <c r="DI124" s="973"/>
      <c r="DJ124" s="973"/>
      <c r="DK124" s="974"/>
      <c r="DL124" s="972" t="s">
        <v>121</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15">
      <c r="A125" s="1044"/>
      <c r="B125" s="936"/>
      <c r="C125" s="909" t="s">
        <v>439</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451</v>
      </c>
      <c r="CL125" s="994"/>
      <c r="CM125" s="994"/>
      <c r="CN125" s="994"/>
      <c r="CO125" s="995"/>
      <c r="CP125" s="916" t="s">
        <v>452</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
      <c r="A126" s="1044"/>
      <c r="B126" s="936"/>
      <c r="C126" s="909" t="s">
        <v>441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121</v>
      </c>
      <c r="AB126" s="946"/>
      <c r="AC126" s="946"/>
      <c r="AD126" s="946"/>
      <c r="AE126" s="947"/>
      <c r="AF126" s="948" t="s">
        <v>121</v>
      </c>
      <c r="AG126" s="946"/>
      <c r="AH126" s="946"/>
      <c r="AI126" s="946"/>
      <c r="AJ126" s="947"/>
      <c r="AK126" s="948" t="s">
        <v>121</v>
      </c>
      <c r="AL126" s="946"/>
      <c r="AM126" s="946"/>
      <c r="AN126" s="946"/>
      <c r="AO126" s="947"/>
      <c r="AP126" s="949" t="s">
        <v>121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453</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x14ac:dyDescent="0.15">
      <c r="A127" s="1045"/>
      <c r="B127" s="938"/>
      <c r="C127" s="960" t="s">
        <v>454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121</v>
      </c>
      <c r="AB127" s="946"/>
      <c r="AC127" s="946"/>
      <c r="AD127" s="946"/>
      <c r="AE127" s="947"/>
      <c r="AF127" s="948" t="s">
        <v>121</v>
      </c>
      <c r="AG127" s="946"/>
      <c r="AH127" s="946"/>
      <c r="AI127" s="946"/>
      <c r="AJ127" s="947"/>
      <c r="AK127" s="948" t="s">
        <v>121</v>
      </c>
      <c r="AL127" s="946"/>
      <c r="AM127" s="946"/>
      <c r="AN127" s="946"/>
      <c r="AO127" s="947"/>
      <c r="AP127" s="949" t="s">
        <v>121</v>
      </c>
      <c r="AQ127" s="950"/>
      <c r="AR127" s="950"/>
      <c r="AS127" s="950"/>
      <c r="AT127" s="951"/>
      <c r="AU127" s="226"/>
      <c r="AV127" s="226"/>
      <c r="AW127" s="226"/>
      <c r="AX127" s="1018" t="s">
        <v>455</v>
      </c>
      <c r="AY127" s="1019"/>
      <c r="AZ127" s="1019"/>
      <c r="BA127" s="1019"/>
      <c r="BB127" s="1019"/>
      <c r="BC127" s="1019"/>
      <c r="BD127" s="1019"/>
      <c r="BE127" s="1020"/>
      <c r="BF127" s="1021" t="s">
        <v>456</v>
      </c>
      <c r="BG127" s="1019"/>
      <c r="BH127" s="1019"/>
      <c r="BI127" s="1019"/>
      <c r="BJ127" s="1019"/>
      <c r="BK127" s="1019"/>
      <c r="BL127" s="1020"/>
      <c r="BM127" s="1021" t="s">
        <v>457</v>
      </c>
      <c r="BN127" s="1019"/>
      <c r="BO127" s="1019"/>
      <c r="BP127" s="1019"/>
      <c r="BQ127" s="1019"/>
      <c r="BR127" s="1019"/>
      <c r="BS127" s="1020"/>
      <c r="BT127" s="1021" t="s">
        <v>458</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459</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
      <c r="A128" s="1028" t="s">
        <v>460</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461</v>
      </c>
      <c r="X128" s="1030"/>
      <c r="Y128" s="1030"/>
      <c r="Z128" s="1031"/>
      <c r="AA128" s="1032" t="s">
        <v>121</v>
      </c>
      <c r="AB128" s="1033"/>
      <c r="AC128" s="1033"/>
      <c r="AD128" s="1033"/>
      <c r="AE128" s="1034"/>
      <c r="AF128" s="1035">
        <v>128</v>
      </c>
      <c r="AG128" s="1033"/>
      <c r="AH128" s="1033"/>
      <c r="AI128" s="1033"/>
      <c r="AJ128" s="1034"/>
      <c r="AK128" s="1035">
        <v>128</v>
      </c>
      <c r="AL128" s="1033"/>
      <c r="AM128" s="1033"/>
      <c r="AN128" s="1033"/>
      <c r="AO128" s="1034"/>
      <c r="AP128" s="1036"/>
      <c r="AQ128" s="1037"/>
      <c r="AR128" s="1037"/>
      <c r="AS128" s="1037"/>
      <c r="AT128" s="1038"/>
      <c r="AU128" s="226"/>
      <c r="AV128" s="226"/>
      <c r="AW128" s="226"/>
      <c r="AX128" s="883" t="s">
        <v>462</v>
      </c>
      <c r="AY128" s="884"/>
      <c r="AZ128" s="884"/>
      <c r="BA128" s="884"/>
      <c r="BB128" s="884"/>
      <c r="BC128" s="884"/>
      <c r="BD128" s="884"/>
      <c r="BE128" s="885"/>
      <c r="BF128" s="1039" t="s">
        <v>121</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463</v>
      </c>
      <c r="CQ128" s="713"/>
      <c r="CR128" s="713"/>
      <c r="CS128" s="713"/>
      <c r="CT128" s="713"/>
      <c r="CU128" s="713"/>
      <c r="CV128" s="713"/>
      <c r="CW128" s="713"/>
      <c r="CX128" s="713"/>
      <c r="CY128" s="713"/>
      <c r="CZ128" s="713"/>
      <c r="DA128" s="713"/>
      <c r="DB128" s="713"/>
      <c r="DC128" s="713"/>
      <c r="DD128" s="713"/>
      <c r="DE128" s="713"/>
      <c r="DF128" s="1023"/>
      <c r="DG128" s="1024" t="s">
        <v>121</v>
      </c>
      <c r="DH128" s="1025"/>
      <c r="DI128" s="1025"/>
      <c r="DJ128" s="1025"/>
      <c r="DK128" s="1025"/>
      <c r="DL128" s="1025" t="s">
        <v>121</v>
      </c>
      <c r="DM128" s="1025"/>
      <c r="DN128" s="1025"/>
      <c r="DO128" s="1025"/>
      <c r="DP128" s="1025"/>
      <c r="DQ128" s="1025" t="s">
        <v>121</v>
      </c>
      <c r="DR128" s="1025"/>
      <c r="DS128" s="1025"/>
      <c r="DT128" s="1025"/>
      <c r="DU128" s="1025"/>
      <c r="DV128" s="1026" t="s">
        <v>121</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464</v>
      </c>
      <c r="X129" s="1058"/>
      <c r="Y129" s="1058"/>
      <c r="Z129" s="1059"/>
      <c r="AA129" s="945">
        <v>3465343</v>
      </c>
      <c r="AB129" s="946"/>
      <c r="AC129" s="946"/>
      <c r="AD129" s="946"/>
      <c r="AE129" s="947"/>
      <c r="AF129" s="948">
        <v>3377431</v>
      </c>
      <c r="AG129" s="946"/>
      <c r="AH129" s="946"/>
      <c r="AI129" s="946"/>
      <c r="AJ129" s="947"/>
      <c r="AK129" s="948">
        <v>3435302</v>
      </c>
      <c r="AL129" s="946"/>
      <c r="AM129" s="946"/>
      <c r="AN129" s="946"/>
      <c r="AO129" s="947"/>
      <c r="AP129" s="1060"/>
      <c r="AQ129" s="1061"/>
      <c r="AR129" s="1061"/>
      <c r="AS129" s="1061"/>
      <c r="AT129" s="1062"/>
      <c r="AU129" s="227"/>
      <c r="AV129" s="227"/>
      <c r="AW129" s="227"/>
      <c r="AX129" s="1052" t="s">
        <v>465</v>
      </c>
      <c r="AY129" s="910"/>
      <c r="AZ129" s="910"/>
      <c r="BA129" s="910"/>
      <c r="BB129" s="910"/>
      <c r="BC129" s="910"/>
      <c r="BD129" s="910"/>
      <c r="BE129" s="911"/>
      <c r="BF129" s="1053" t="s">
        <v>121</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467</v>
      </c>
      <c r="X130" s="1058"/>
      <c r="Y130" s="1058"/>
      <c r="Z130" s="1059"/>
      <c r="AA130" s="945">
        <v>293162</v>
      </c>
      <c r="AB130" s="946"/>
      <c r="AC130" s="946"/>
      <c r="AD130" s="946"/>
      <c r="AE130" s="947"/>
      <c r="AF130" s="948">
        <v>286524</v>
      </c>
      <c r="AG130" s="946"/>
      <c r="AH130" s="946"/>
      <c r="AI130" s="946"/>
      <c r="AJ130" s="947"/>
      <c r="AK130" s="948">
        <v>287083</v>
      </c>
      <c r="AL130" s="946"/>
      <c r="AM130" s="946"/>
      <c r="AN130" s="946"/>
      <c r="AO130" s="947"/>
      <c r="AP130" s="1060"/>
      <c r="AQ130" s="1061"/>
      <c r="AR130" s="1061"/>
      <c r="AS130" s="1061"/>
      <c r="AT130" s="1062"/>
      <c r="AU130" s="227"/>
      <c r="AV130" s="227"/>
      <c r="AW130" s="227"/>
      <c r="AX130" s="1052" t="s">
        <v>468</v>
      </c>
      <c r="AY130" s="910"/>
      <c r="AZ130" s="910"/>
      <c r="BA130" s="910"/>
      <c r="BB130" s="910"/>
      <c r="BC130" s="910"/>
      <c r="BD130" s="910"/>
      <c r="BE130" s="911"/>
      <c r="BF130" s="1088">
        <v>5.2</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469</v>
      </c>
      <c r="X131" s="1095"/>
      <c r="Y131" s="1095"/>
      <c r="Z131" s="1096"/>
      <c r="AA131" s="991">
        <v>3172181</v>
      </c>
      <c r="AB131" s="973"/>
      <c r="AC131" s="973"/>
      <c r="AD131" s="973"/>
      <c r="AE131" s="974"/>
      <c r="AF131" s="972">
        <v>3090907</v>
      </c>
      <c r="AG131" s="973"/>
      <c r="AH131" s="973"/>
      <c r="AI131" s="973"/>
      <c r="AJ131" s="974"/>
      <c r="AK131" s="972">
        <v>3148219</v>
      </c>
      <c r="AL131" s="973"/>
      <c r="AM131" s="973"/>
      <c r="AN131" s="973"/>
      <c r="AO131" s="974"/>
      <c r="AP131" s="1097"/>
      <c r="AQ131" s="1098"/>
      <c r="AR131" s="1098"/>
      <c r="AS131" s="1098"/>
      <c r="AT131" s="1099"/>
      <c r="AU131" s="227"/>
      <c r="AV131" s="227"/>
      <c r="AW131" s="227"/>
      <c r="AX131" s="1070" t="s">
        <v>470</v>
      </c>
      <c r="AY131" s="713"/>
      <c r="AZ131" s="713"/>
      <c r="BA131" s="713"/>
      <c r="BB131" s="713"/>
      <c r="BC131" s="713"/>
      <c r="BD131" s="713"/>
      <c r="BE131" s="1023"/>
      <c r="BF131" s="1071" t="s">
        <v>121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471</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472</v>
      </c>
      <c r="W132" s="1081"/>
      <c r="X132" s="1081"/>
      <c r="Y132" s="1081"/>
      <c r="Z132" s="1082"/>
      <c r="AA132" s="1083">
        <v>4.4371364690000004</v>
      </c>
      <c r="AB132" s="1084"/>
      <c r="AC132" s="1084"/>
      <c r="AD132" s="1084"/>
      <c r="AE132" s="1085"/>
      <c r="AF132" s="1086">
        <v>4.8989827259999998</v>
      </c>
      <c r="AG132" s="1084"/>
      <c r="AH132" s="1084"/>
      <c r="AI132" s="1084"/>
      <c r="AJ132" s="1085"/>
      <c r="AK132" s="1086">
        <v>6.2979735530000003</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473</v>
      </c>
      <c r="W133" s="1064"/>
      <c r="X133" s="1064"/>
      <c r="Y133" s="1064"/>
      <c r="Z133" s="1065"/>
      <c r="AA133" s="1066">
        <v>4.5</v>
      </c>
      <c r="AB133" s="1067"/>
      <c r="AC133" s="1067"/>
      <c r="AD133" s="1067"/>
      <c r="AE133" s="1068"/>
      <c r="AF133" s="1066">
        <v>4.5</v>
      </c>
      <c r="AG133" s="1067"/>
      <c r="AH133" s="1067"/>
      <c r="AI133" s="1067"/>
      <c r="AJ133" s="1068"/>
      <c r="AK133" s="1066">
        <v>5.2</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wgRn2DproskXX1qXmRhkUvXnufytfbS8JAz9DXfnLi076l88vBRXB71z0IyHcuObRrU2IF2+bSfFDLpQXwwE3w==" saltValue="+QocG8XWKesp3IO0/Pcnj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DYMFAjTaCoejrrqlCSHPa5n1hjJDNf/QRQ15IMt0DT3lxniX32dV6X/h/m5EuNed7bqP8eoaR0Q+Boe5QJRTWw==" saltValue="T04IK5mnPd2Th8bRkdQw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992n9FEh9JfZEyI0pG9LHCSAGchIe0R2oVOjh5q51KEiFnVmvxXa/JapDKLe0/BeZ8tpVM6Ir9PRqSA3/xnA==" saltValue="/OCkfjArJdCGoZSD78FpZ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476</v>
      </c>
      <c r="AL6" s="260"/>
      <c r="AM6" s="260"/>
      <c r="AN6" s="260"/>
    </row>
    <row r="7" spans="1:46" ht="13.5" customHeight="1" x14ac:dyDescent="0.15">
      <c r="A7" s="259"/>
      <c r="AK7" s="262"/>
      <c r="AL7" s="263"/>
      <c r="AM7" s="263"/>
      <c r="AN7" s="264"/>
      <c r="AO7" s="1101" t="s">
        <v>477</v>
      </c>
      <c r="AP7" s="265"/>
      <c r="AQ7" s="266" t="s">
        <v>478</v>
      </c>
      <c r="AR7" s="267"/>
    </row>
    <row r="8" spans="1:46" x14ac:dyDescent="0.15">
      <c r="A8" s="259"/>
      <c r="AK8" s="268"/>
      <c r="AL8" s="269"/>
      <c r="AM8" s="269"/>
      <c r="AN8" s="270"/>
      <c r="AO8" s="1102"/>
      <c r="AP8" s="271" t="s">
        <v>479</v>
      </c>
      <c r="AQ8" s="272" t="s">
        <v>480</v>
      </c>
      <c r="AR8" s="273" t="s">
        <v>481</v>
      </c>
    </row>
    <row r="9" spans="1:46" x14ac:dyDescent="0.15">
      <c r="A9" s="259"/>
      <c r="AK9" s="1103" t="s">
        <v>482</v>
      </c>
      <c r="AL9" s="1104"/>
      <c r="AM9" s="1104"/>
      <c r="AN9" s="1105"/>
      <c r="AO9" s="274">
        <v>1225340</v>
      </c>
      <c r="AP9" s="274">
        <v>115981</v>
      </c>
      <c r="AQ9" s="275">
        <v>111034</v>
      </c>
      <c r="AR9" s="276">
        <v>4.5</v>
      </c>
    </row>
    <row r="10" spans="1:46" ht="13.5" customHeight="1" x14ac:dyDescent="0.15">
      <c r="A10" s="259"/>
      <c r="AK10" s="1103" t="s">
        <v>483</v>
      </c>
      <c r="AL10" s="1104"/>
      <c r="AM10" s="1104"/>
      <c r="AN10" s="1105"/>
      <c r="AO10" s="277">
        <v>140747</v>
      </c>
      <c r="AP10" s="277">
        <v>13322</v>
      </c>
      <c r="AQ10" s="278">
        <v>15617</v>
      </c>
      <c r="AR10" s="279">
        <v>-14.7</v>
      </c>
    </row>
    <row r="11" spans="1:46" ht="13.5" customHeight="1" x14ac:dyDescent="0.15">
      <c r="A11" s="259"/>
      <c r="AK11" s="1103" t="s">
        <v>484</v>
      </c>
      <c r="AL11" s="1104"/>
      <c r="AM11" s="1104"/>
      <c r="AN11" s="1105"/>
      <c r="AO11" s="277">
        <v>30403</v>
      </c>
      <c r="AP11" s="277">
        <v>2878</v>
      </c>
      <c r="AQ11" s="278">
        <v>1538</v>
      </c>
      <c r="AR11" s="279">
        <v>87.1</v>
      </c>
    </row>
    <row r="12" spans="1:46" ht="13.5" customHeight="1" x14ac:dyDescent="0.15">
      <c r="A12" s="259"/>
      <c r="AK12" s="1103" t="s">
        <v>485</v>
      </c>
      <c r="AL12" s="1104"/>
      <c r="AM12" s="1104"/>
      <c r="AN12" s="1105"/>
      <c r="AO12" s="277" t="s">
        <v>486</v>
      </c>
      <c r="AP12" s="277" t="s">
        <v>486</v>
      </c>
      <c r="AQ12" s="278">
        <v>0</v>
      </c>
      <c r="AR12" s="279" t="s">
        <v>486</v>
      </c>
    </row>
    <row r="13" spans="1:46" ht="13.5" customHeight="1" x14ac:dyDescent="0.15">
      <c r="A13" s="259"/>
      <c r="AK13" s="1103" t="s">
        <v>487</v>
      </c>
      <c r="AL13" s="1104"/>
      <c r="AM13" s="1104"/>
      <c r="AN13" s="1105"/>
      <c r="AO13" s="277" t="s">
        <v>486</v>
      </c>
      <c r="AP13" s="277" t="s">
        <v>486</v>
      </c>
      <c r="AQ13" s="278">
        <v>4378</v>
      </c>
      <c r="AR13" s="279" t="s">
        <v>486</v>
      </c>
    </row>
    <row r="14" spans="1:46" ht="13.5" customHeight="1" x14ac:dyDescent="0.15">
      <c r="A14" s="259"/>
      <c r="AK14" s="1103" t="s">
        <v>488</v>
      </c>
      <c r="AL14" s="1104"/>
      <c r="AM14" s="1104"/>
      <c r="AN14" s="1105"/>
      <c r="AO14" s="277">
        <v>11877</v>
      </c>
      <c r="AP14" s="277">
        <v>1124</v>
      </c>
      <c r="AQ14" s="278">
        <v>2499</v>
      </c>
      <c r="AR14" s="279">
        <v>-55</v>
      </c>
    </row>
    <row r="15" spans="1:46" ht="13.5" customHeight="1" x14ac:dyDescent="0.15">
      <c r="A15" s="259"/>
      <c r="AK15" s="1106" t="s">
        <v>489</v>
      </c>
      <c r="AL15" s="1107"/>
      <c r="AM15" s="1107"/>
      <c r="AN15" s="1108"/>
      <c r="AO15" s="277">
        <v>-112338</v>
      </c>
      <c r="AP15" s="277">
        <v>-10633</v>
      </c>
      <c r="AQ15" s="278">
        <v>-6867</v>
      </c>
      <c r="AR15" s="279">
        <v>54.8</v>
      </c>
    </row>
    <row r="16" spans="1:46" x14ac:dyDescent="0.15">
      <c r="A16" s="259"/>
      <c r="AK16" s="1106" t="s">
        <v>178</v>
      </c>
      <c r="AL16" s="1107"/>
      <c r="AM16" s="1107"/>
      <c r="AN16" s="1108"/>
      <c r="AO16" s="277">
        <v>1296029</v>
      </c>
      <c r="AP16" s="277">
        <v>122672</v>
      </c>
      <c r="AQ16" s="278">
        <v>128199</v>
      </c>
      <c r="AR16" s="279">
        <v>-4.3</v>
      </c>
    </row>
    <row r="17" spans="1:46" x14ac:dyDescent="0.15">
      <c r="A17" s="259"/>
    </row>
    <row r="18" spans="1:46" x14ac:dyDescent="0.15">
      <c r="A18" s="259"/>
      <c r="AQ18" s="280"/>
      <c r="AR18" s="280"/>
    </row>
    <row r="19" spans="1:46" x14ac:dyDescent="0.15">
      <c r="A19" s="259"/>
      <c r="AK19" s="255" t="s">
        <v>490</v>
      </c>
    </row>
    <row r="20" spans="1:46" x14ac:dyDescent="0.15">
      <c r="A20" s="259"/>
      <c r="AK20" s="281"/>
      <c r="AL20" s="282"/>
      <c r="AM20" s="282"/>
      <c r="AN20" s="283"/>
      <c r="AO20" s="284" t="s">
        <v>491</v>
      </c>
      <c r="AP20" s="285" t="s">
        <v>492</v>
      </c>
      <c r="AQ20" s="286" t="s">
        <v>493</v>
      </c>
      <c r="AR20" s="287"/>
    </row>
    <row r="21" spans="1:46" s="260" customFormat="1" x14ac:dyDescent="0.15">
      <c r="A21" s="288"/>
      <c r="AK21" s="1109" t="s">
        <v>494</v>
      </c>
      <c r="AL21" s="1110"/>
      <c r="AM21" s="1110"/>
      <c r="AN21" s="1111"/>
      <c r="AO21" s="289">
        <v>11.36</v>
      </c>
      <c r="AP21" s="290">
        <v>10.85</v>
      </c>
      <c r="AQ21" s="291">
        <v>0.51</v>
      </c>
      <c r="AS21" s="292"/>
      <c r="AT21" s="288"/>
    </row>
    <row r="22" spans="1:46" s="260" customFormat="1" x14ac:dyDescent="0.15">
      <c r="A22" s="288"/>
      <c r="AK22" s="1109" t="s">
        <v>495</v>
      </c>
      <c r="AL22" s="1110"/>
      <c r="AM22" s="1110"/>
      <c r="AN22" s="1111"/>
      <c r="AO22" s="293">
        <v>100.5</v>
      </c>
      <c r="AP22" s="294">
        <v>96.2</v>
      </c>
      <c r="AQ22" s="295">
        <v>4.3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498</v>
      </c>
      <c r="AL29" s="260"/>
      <c r="AM29" s="260"/>
      <c r="AN29" s="260"/>
      <c r="AS29" s="302"/>
    </row>
    <row r="30" spans="1:46" ht="13.5" customHeight="1" x14ac:dyDescent="0.15">
      <c r="A30" s="259"/>
      <c r="AK30" s="262"/>
      <c r="AL30" s="263"/>
      <c r="AM30" s="263"/>
      <c r="AN30" s="264"/>
      <c r="AO30" s="1101" t="s">
        <v>477</v>
      </c>
      <c r="AP30" s="265"/>
      <c r="AQ30" s="266" t="s">
        <v>478</v>
      </c>
      <c r="AR30" s="267"/>
    </row>
    <row r="31" spans="1:46" x14ac:dyDescent="0.15">
      <c r="A31" s="259"/>
      <c r="AK31" s="268"/>
      <c r="AL31" s="269"/>
      <c r="AM31" s="269"/>
      <c r="AN31" s="270"/>
      <c r="AO31" s="1102"/>
      <c r="AP31" s="271" t="s">
        <v>479</v>
      </c>
      <c r="AQ31" s="272" t="s">
        <v>480</v>
      </c>
      <c r="AR31" s="273" t="s">
        <v>481</v>
      </c>
    </row>
    <row r="32" spans="1:46" ht="27" customHeight="1" x14ac:dyDescent="0.15">
      <c r="A32" s="259"/>
      <c r="AK32" s="1117" t="s">
        <v>499</v>
      </c>
      <c r="AL32" s="1118"/>
      <c r="AM32" s="1118"/>
      <c r="AN32" s="1119"/>
      <c r="AO32" s="303">
        <v>389783</v>
      </c>
      <c r="AP32" s="303">
        <v>36894</v>
      </c>
      <c r="AQ32" s="304">
        <v>62185</v>
      </c>
      <c r="AR32" s="305">
        <v>-40.700000000000003</v>
      </c>
    </row>
    <row r="33" spans="1:46" ht="13.5" customHeight="1" x14ac:dyDescent="0.15">
      <c r="A33" s="259"/>
      <c r="AK33" s="1117" t="s">
        <v>500</v>
      </c>
      <c r="AL33" s="1118"/>
      <c r="AM33" s="1118"/>
      <c r="AN33" s="1119"/>
      <c r="AO33" s="303" t="s">
        <v>486</v>
      </c>
      <c r="AP33" s="303" t="s">
        <v>486</v>
      </c>
      <c r="AQ33" s="304" t="s">
        <v>486</v>
      </c>
      <c r="AR33" s="305" t="s">
        <v>486</v>
      </c>
    </row>
    <row r="34" spans="1:46" ht="27" customHeight="1" x14ac:dyDescent="0.15">
      <c r="A34" s="259"/>
      <c r="AK34" s="1117" t="s">
        <v>501</v>
      </c>
      <c r="AL34" s="1118"/>
      <c r="AM34" s="1118"/>
      <c r="AN34" s="1119"/>
      <c r="AO34" s="303" t="s">
        <v>486</v>
      </c>
      <c r="AP34" s="303" t="s">
        <v>486</v>
      </c>
      <c r="AQ34" s="304" t="s">
        <v>486</v>
      </c>
      <c r="AR34" s="305" t="s">
        <v>486</v>
      </c>
    </row>
    <row r="35" spans="1:46" ht="27" customHeight="1" x14ac:dyDescent="0.15">
      <c r="A35" s="259"/>
      <c r="AK35" s="1117" t="s">
        <v>502</v>
      </c>
      <c r="AL35" s="1118"/>
      <c r="AM35" s="1118"/>
      <c r="AN35" s="1119"/>
      <c r="AO35" s="303" t="s">
        <v>486</v>
      </c>
      <c r="AP35" s="303" t="s">
        <v>486</v>
      </c>
      <c r="AQ35" s="304">
        <v>15497</v>
      </c>
      <c r="AR35" s="305" t="s">
        <v>486</v>
      </c>
    </row>
    <row r="36" spans="1:46" ht="27" customHeight="1" x14ac:dyDescent="0.15">
      <c r="A36" s="259"/>
      <c r="AK36" s="1117" t="s">
        <v>503</v>
      </c>
      <c r="AL36" s="1118"/>
      <c r="AM36" s="1118"/>
      <c r="AN36" s="1119"/>
      <c r="AO36" s="303">
        <v>95702</v>
      </c>
      <c r="AP36" s="303">
        <v>9058</v>
      </c>
      <c r="AQ36" s="304">
        <v>3842</v>
      </c>
      <c r="AR36" s="305">
        <v>135.80000000000001</v>
      </c>
    </row>
    <row r="37" spans="1:46" ht="13.5" customHeight="1" x14ac:dyDescent="0.15">
      <c r="A37" s="259"/>
      <c r="AK37" s="1117" t="s">
        <v>504</v>
      </c>
      <c r="AL37" s="1118"/>
      <c r="AM37" s="1118"/>
      <c r="AN37" s="1119"/>
      <c r="AO37" s="303" t="s">
        <v>486</v>
      </c>
      <c r="AP37" s="303" t="s">
        <v>486</v>
      </c>
      <c r="AQ37" s="304">
        <v>306</v>
      </c>
      <c r="AR37" s="305" t="s">
        <v>486</v>
      </c>
    </row>
    <row r="38" spans="1:46" ht="27" customHeight="1" x14ac:dyDescent="0.15">
      <c r="A38" s="259"/>
      <c r="AK38" s="1120" t="s">
        <v>505</v>
      </c>
      <c r="AL38" s="1121"/>
      <c r="AM38" s="1121"/>
      <c r="AN38" s="1122"/>
      <c r="AO38" s="306" t="s">
        <v>486</v>
      </c>
      <c r="AP38" s="306" t="s">
        <v>486</v>
      </c>
      <c r="AQ38" s="307">
        <v>4</v>
      </c>
      <c r="AR38" s="295" t="s">
        <v>486</v>
      </c>
      <c r="AS38" s="302"/>
    </row>
    <row r="39" spans="1:46" x14ac:dyDescent="0.15">
      <c r="A39" s="259"/>
      <c r="AK39" s="1120" t="s">
        <v>506</v>
      </c>
      <c r="AL39" s="1121"/>
      <c r="AM39" s="1121"/>
      <c r="AN39" s="1122"/>
      <c r="AO39" s="303">
        <v>-128</v>
      </c>
      <c r="AP39" s="303">
        <v>-12</v>
      </c>
      <c r="AQ39" s="304">
        <v>-2250</v>
      </c>
      <c r="AR39" s="305">
        <v>-99.5</v>
      </c>
      <c r="AS39" s="302"/>
    </row>
    <row r="40" spans="1:46" ht="27" customHeight="1" x14ac:dyDescent="0.15">
      <c r="A40" s="259"/>
      <c r="AK40" s="1117" t="s">
        <v>507</v>
      </c>
      <c r="AL40" s="1118"/>
      <c r="AM40" s="1118"/>
      <c r="AN40" s="1119"/>
      <c r="AO40" s="303">
        <v>-287083</v>
      </c>
      <c r="AP40" s="303">
        <v>-27173</v>
      </c>
      <c r="AQ40" s="304">
        <v>-52332</v>
      </c>
      <c r="AR40" s="305">
        <v>-48.1</v>
      </c>
      <c r="AS40" s="302"/>
    </row>
    <row r="41" spans="1:46" x14ac:dyDescent="0.15">
      <c r="A41" s="259"/>
      <c r="AK41" s="1123" t="s">
        <v>288</v>
      </c>
      <c r="AL41" s="1124"/>
      <c r="AM41" s="1124"/>
      <c r="AN41" s="1125"/>
      <c r="AO41" s="303">
        <v>198274</v>
      </c>
      <c r="AP41" s="303">
        <v>18767</v>
      </c>
      <c r="AQ41" s="304">
        <v>27253</v>
      </c>
      <c r="AR41" s="305">
        <v>-31.1</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508</v>
      </c>
    </row>
    <row r="48" spans="1:46" x14ac:dyDescent="0.15">
      <c r="A48" s="259"/>
      <c r="AK48" s="313" t="s">
        <v>509</v>
      </c>
      <c r="AL48" s="313"/>
      <c r="AM48" s="313"/>
      <c r="AN48" s="313"/>
      <c r="AO48" s="313"/>
      <c r="AP48" s="313"/>
      <c r="AQ48" s="314"/>
      <c r="AR48" s="313"/>
    </row>
    <row r="49" spans="1:44" ht="13.5" customHeight="1" x14ac:dyDescent="0.15">
      <c r="A49" s="259"/>
      <c r="AK49" s="315"/>
      <c r="AL49" s="316"/>
      <c r="AM49" s="1112" t="s">
        <v>477</v>
      </c>
      <c r="AN49" s="1114" t="s">
        <v>510</v>
      </c>
      <c r="AO49" s="1115"/>
      <c r="AP49" s="1115"/>
      <c r="AQ49" s="1115"/>
      <c r="AR49" s="1116"/>
    </row>
    <row r="50" spans="1:44" x14ac:dyDescent="0.15">
      <c r="A50" s="259"/>
      <c r="AK50" s="317"/>
      <c r="AL50" s="318"/>
      <c r="AM50" s="1113"/>
      <c r="AN50" s="319" t="s">
        <v>511</v>
      </c>
      <c r="AO50" s="320" t="s">
        <v>512</v>
      </c>
      <c r="AP50" s="321" t="s">
        <v>513</v>
      </c>
      <c r="AQ50" s="322" t="s">
        <v>514</v>
      </c>
      <c r="AR50" s="323" t="s">
        <v>515</v>
      </c>
    </row>
    <row r="51" spans="1:44" x14ac:dyDescent="0.15">
      <c r="A51" s="259"/>
      <c r="AK51" s="315" t="s">
        <v>516</v>
      </c>
      <c r="AL51" s="316"/>
      <c r="AM51" s="324">
        <v>334209</v>
      </c>
      <c r="AN51" s="325">
        <v>29888</v>
      </c>
      <c r="AO51" s="326">
        <v>-36</v>
      </c>
      <c r="AP51" s="327">
        <v>103390</v>
      </c>
      <c r="AQ51" s="328">
        <v>17.100000000000001</v>
      </c>
      <c r="AR51" s="329">
        <v>-53.1</v>
      </c>
    </row>
    <row r="52" spans="1:44" x14ac:dyDescent="0.15">
      <c r="A52" s="259"/>
      <c r="AK52" s="330"/>
      <c r="AL52" s="331" t="s">
        <v>517</v>
      </c>
      <c r="AM52" s="332">
        <v>178381</v>
      </c>
      <c r="AN52" s="333">
        <v>15953</v>
      </c>
      <c r="AO52" s="334">
        <v>-35.5</v>
      </c>
      <c r="AP52" s="335">
        <v>51269</v>
      </c>
      <c r="AQ52" s="336">
        <v>4.5999999999999996</v>
      </c>
      <c r="AR52" s="337">
        <v>-40.1</v>
      </c>
    </row>
    <row r="53" spans="1:44" x14ac:dyDescent="0.15">
      <c r="A53" s="259"/>
      <c r="AK53" s="315" t="s">
        <v>518</v>
      </c>
      <c r="AL53" s="316"/>
      <c r="AM53" s="324">
        <v>566371</v>
      </c>
      <c r="AN53" s="325">
        <v>51302</v>
      </c>
      <c r="AO53" s="326">
        <v>71.599999999999994</v>
      </c>
      <c r="AP53" s="327">
        <v>117234</v>
      </c>
      <c r="AQ53" s="328">
        <v>13.4</v>
      </c>
      <c r="AR53" s="329">
        <v>58.2</v>
      </c>
    </row>
    <row r="54" spans="1:44" x14ac:dyDescent="0.15">
      <c r="A54" s="259"/>
      <c r="AK54" s="330"/>
      <c r="AL54" s="331" t="s">
        <v>517</v>
      </c>
      <c r="AM54" s="332">
        <v>234724</v>
      </c>
      <c r="AN54" s="333">
        <v>21261</v>
      </c>
      <c r="AO54" s="334">
        <v>33.299999999999997</v>
      </c>
      <c r="AP54" s="335">
        <v>59796</v>
      </c>
      <c r="AQ54" s="336">
        <v>16.600000000000001</v>
      </c>
      <c r="AR54" s="337">
        <v>16.7</v>
      </c>
    </row>
    <row r="55" spans="1:44" x14ac:dyDescent="0.15">
      <c r="A55" s="259"/>
      <c r="AK55" s="315" t="s">
        <v>519</v>
      </c>
      <c r="AL55" s="316"/>
      <c r="AM55" s="324">
        <v>386348</v>
      </c>
      <c r="AN55" s="325">
        <v>35618</v>
      </c>
      <c r="AO55" s="326">
        <v>-30.6</v>
      </c>
      <c r="AP55" s="327">
        <v>97758</v>
      </c>
      <c r="AQ55" s="328">
        <v>-16.600000000000001</v>
      </c>
      <c r="AR55" s="329">
        <v>-14</v>
      </c>
    </row>
    <row r="56" spans="1:44" x14ac:dyDescent="0.15">
      <c r="A56" s="259"/>
      <c r="AK56" s="330"/>
      <c r="AL56" s="331" t="s">
        <v>517</v>
      </c>
      <c r="AM56" s="332">
        <v>286558</v>
      </c>
      <c r="AN56" s="333">
        <v>26418</v>
      </c>
      <c r="AO56" s="334">
        <v>24.3</v>
      </c>
      <c r="AP56" s="335">
        <v>45946</v>
      </c>
      <c r="AQ56" s="336">
        <v>-23.2</v>
      </c>
      <c r="AR56" s="337">
        <v>47.5</v>
      </c>
    </row>
    <row r="57" spans="1:44" x14ac:dyDescent="0.15">
      <c r="A57" s="259"/>
      <c r="AK57" s="315" t="s">
        <v>520</v>
      </c>
      <c r="AL57" s="316"/>
      <c r="AM57" s="324">
        <v>218976</v>
      </c>
      <c r="AN57" s="325">
        <v>20425</v>
      </c>
      <c r="AO57" s="326">
        <v>-42.7</v>
      </c>
      <c r="AP57" s="327">
        <v>91338</v>
      </c>
      <c r="AQ57" s="328">
        <v>-6.6</v>
      </c>
      <c r="AR57" s="329">
        <v>-36.1</v>
      </c>
    </row>
    <row r="58" spans="1:44" x14ac:dyDescent="0.15">
      <c r="A58" s="259"/>
      <c r="AK58" s="330"/>
      <c r="AL58" s="331" t="s">
        <v>517</v>
      </c>
      <c r="AM58" s="332">
        <v>178447</v>
      </c>
      <c r="AN58" s="333">
        <v>16645</v>
      </c>
      <c r="AO58" s="334">
        <v>-37</v>
      </c>
      <c r="AP58" s="335">
        <v>43989</v>
      </c>
      <c r="AQ58" s="336">
        <v>-4.3</v>
      </c>
      <c r="AR58" s="337">
        <v>-32.700000000000003</v>
      </c>
    </row>
    <row r="59" spans="1:44" x14ac:dyDescent="0.15">
      <c r="A59" s="259"/>
      <c r="AK59" s="315" t="s">
        <v>521</v>
      </c>
      <c r="AL59" s="316"/>
      <c r="AM59" s="324">
        <v>342219</v>
      </c>
      <c r="AN59" s="325">
        <v>32392</v>
      </c>
      <c r="AO59" s="326">
        <v>58.6</v>
      </c>
      <c r="AP59" s="327">
        <v>103975</v>
      </c>
      <c r="AQ59" s="328">
        <v>13.8</v>
      </c>
      <c r="AR59" s="329">
        <v>44.8</v>
      </c>
    </row>
    <row r="60" spans="1:44" x14ac:dyDescent="0.15">
      <c r="A60" s="259"/>
      <c r="AK60" s="330"/>
      <c r="AL60" s="331" t="s">
        <v>517</v>
      </c>
      <c r="AM60" s="332">
        <v>300553</v>
      </c>
      <c r="AN60" s="333">
        <v>28448</v>
      </c>
      <c r="AO60" s="334">
        <v>70.900000000000006</v>
      </c>
      <c r="AP60" s="335">
        <v>52698</v>
      </c>
      <c r="AQ60" s="336">
        <v>19.8</v>
      </c>
      <c r="AR60" s="337">
        <v>51.1</v>
      </c>
    </row>
    <row r="61" spans="1:44" x14ac:dyDescent="0.15">
      <c r="A61" s="259"/>
      <c r="AK61" s="315" t="s">
        <v>522</v>
      </c>
      <c r="AL61" s="338"/>
      <c r="AM61" s="324">
        <v>369625</v>
      </c>
      <c r="AN61" s="325">
        <v>33925</v>
      </c>
      <c r="AO61" s="326">
        <v>4.2</v>
      </c>
      <c r="AP61" s="327">
        <v>102739</v>
      </c>
      <c r="AQ61" s="339">
        <v>4.2</v>
      </c>
      <c r="AR61" s="329">
        <v>0</v>
      </c>
    </row>
    <row r="62" spans="1:44" x14ac:dyDescent="0.15">
      <c r="A62" s="259"/>
      <c r="AK62" s="330"/>
      <c r="AL62" s="331" t="s">
        <v>517</v>
      </c>
      <c r="AM62" s="332">
        <v>235733</v>
      </c>
      <c r="AN62" s="333">
        <v>21745</v>
      </c>
      <c r="AO62" s="334">
        <v>11.2</v>
      </c>
      <c r="AP62" s="335">
        <v>50740</v>
      </c>
      <c r="AQ62" s="336">
        <v>2.7</v>
      </c>
      <c r="AR62" s="337">
        <v>8.5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SFsk8QTAx9wvt4eqGQcjjm5Gbyb0MvRl4Kz0dBOLJjkN9J/WPEDQI4UXMIQxIzx7OqUr9d0/bTYSz2f1VWaExQ==" saltValue="P3WQm1ISoYb+LFJHyVGwk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474</v>
      </c>
    </row>
    <row r="121" spans="125:125" ht="13.5" hidden="1" customHeight="1" x14ac:dyDescent="0.15">
      <c r="DU121" s="253"/>
    </row>
  </sheetData>
  <sheetProtection algorithmName="SHA-512" hashValue="d+vhbU51CW3FQZt0x4UPPp3oKiHInkDpNmmej0e4Mm+/6KmZXYUTbkkkB60yYhSqk2TR1FTpd2h4yRFQwJp+8w==" saltValue="WhJC6NMopc5F26fqtaDhj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474</v>
      </c>
    </row>
  </sheetData>
  <sheetProtection algorithmName="SHA-512" hashValue="LauGozgh5wNzcaND+pN7grmIJbywZpB+PG3O40zQ7ycFwbjRM5+CwSNAxZvOVRnOq7BPFjZ6liSZUVte9jLZ+A==" saltValue="r5BPnGKptTzbB0F/o10Z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26" t="s">
        <v>3</v>
      </c>
      <c r="D47" s="1126"/>
      <c r="E47" s="1127"/>
      <c r="F47" s="11">
        <v>29.83</v>
      </c>
      <c r="G47" s="12">
        <v>30.23</v>
      </c>
      <c r="H47" s="12">
        <v>35.479999999999997</v>
      </c>
      <c r="I47" s="12">
        <v>39.729999999999997</v>
      </c>
      <c r="J47" s="13">
        <v>42.41</v>
      </c>
    </row>
    <row r="48" spans="2:10" ht="57.75" customHeight="1" x14ac:dyDescent="0.15">
      <c r="B48" s="14"/>
      <c r="C48" s="1128" t="s">
        <v>4</v>
      </c>
      <c r="D48" s="1128"/>
      <c r="E48" s="1129"/>
      <c r="F48" s="15">
        <v>5.72</v>
      </c>
      <c r="G48" s="16">
        <v>5.51</v>
      </c>
      <c r="H48" s="16">
        <v>7.64</v>
      </c>
      <c r="I48" s="16">
        <v>5.68</v>
      </c>
      <c r="J48" s="17">
        <v>6.58</v>
      </c>
    </row>
    <row r="49" spans="2:10" ht="57.75" customHeight="1" thickBot="1" x14ac:dyDescent="0.2">
      <c r="B49" s="18"/>
      <c r="C49" s="1130" t="s">
        <v>5</v>
      </c>
      <c r="D49" s="1130"/>
      <c r="E49" s="1131"/>
      <c r="F49" s="19" t="s">
        <v>529</v>
      </c>
      <c r="G49" s="20">
        <v>2.7</v>
      </c>
      <c r="H49" s="20">
        <v>9.75</v>
      </c>
      <c r="I49" s="20">
        <v>1.17</v>
      </c>
      <c r="J49" s="21">
        <v>4.3499999999999996</v>
      </c>
    </row>
    <row r="50" spans="2:10" x14ac:dyDescent="0.15"/>
  </sheetData>
  <sheetProtection algorithmName="SHA-512" hashValue="axJe4cp4ftsNF/HM1bBiZECPDxJjM/GRdFEUuv3sx3msId9vG452Pq2pqgCUcWj2ZnL2n/m8IM0sE4n3ZNYOcw==" saltValue="O8DrHGpsh7E8sS1feA/42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36" t="s">
        <v>530</v>
      </c>
      <c r="D34" s="1136"/>
      <c r="E34" s="1137"/>
      <c r="F34" s="32">
        <v>5.71</v>
      </c>
      <c r="G34" s="33">
        <v>5.51</v>
      </c>
      <c r="H34" s="33">
        <v>7.64</v>
      </c>
      <c r="I34" s="33">
        <v>5.68</v>
      </c>
      <c r="J34" s="34">
        <v>6.58</v>
      </c>
      <c r="K34" s="22"/>
      <c r="L34" s="22"/>
      <c r="M34" s="22"/>
      <c r="N34" s="22"/>
      <c r="O34" s="22"/>
      <c r="P34" s="22"/>
    </row>
    <row r="35" spans="1:16" ht="39" customHeight="1" x14ac:dyDescent="0.15">
      <c r="A35" s="22"/>
      <c r="B35" s="35"/>
      <c r="C35" s="1132" t="s">
        <v>531</v>
      </c>
      <c r="D35" s="1132"/>
      <c r="E35" s="1133"/>
      <c r="F35" s="36">
        <v>3.2</v>
      </c>
      <c r="G35" s="37">
        <v>3.67</v>
      </c>
      <c r="H35" s="37">
        <v>3.02</v>
      </c>
      <c r="I35" s="37">
        <v>3.76</v>
      </c>
      <c r="J35" s="38">
        <v>3.53</v>
      </c>
      <c r="K35" s="22"/>
      <c r="L35" s="22"/>
      <c r="M35" s="22"/>
      <c r="N35" s="22"/>
      <c r="O35" s="22"/>
      <c r="P35" s="22"/>
    </row>
    <row r="36" spans="1:16" ht="39" customHeight="1" x14ac:dyDescent="0.15">
      <c r="A36" s="22"/>
      <c r="B36" s="35"/>
      <c r="C36" s="1132" t="s">
        <v>532</v>
      </c>
      <c r="D36" s="1132"/>
      <c r="E36" s="1133"/>
      <c r="F36" s="36">
        <v>6.74</v>
      </c>
      <c r="G36" s="37">
        <v>5.36</v>
      </c>
      <c r="H36" s="37">
        <v>3.79</v>
      </c>
      <c r="I36" s="37">
        <v>3.96</v>
      </c>
      <c r="J36" s="38">
        <v>3.41</v>
      </c>
      <c r="K36" s="22"/>
      <c r="L36" s="22"/>
      <c r="M36" s="22"/>
      <c r="N36" s="22"/>
      <c r="O36" s="22"/>
      <c r="P36" s="22"/>
    </row>
    <row r="37" spans="1:16" ht="39" customHeight="1" x14ac:dyDescent="0.15">
      <c r="A37" s="22"/>
      <c r="B37" s="35"/>
      <c r="C37" s="1132" t="s">
        <v>533</v>
      </c>
      <c r="D37" s="1132"/>
      <c r="E37" s="1133"/>
      <c r="F37" s="36">
        <v>3.3</v>
      </c>
      <c r="G37" s="37">
        <v>3.47</v>
      </c>
      <c r="H37" s="37">
        <v>3.95</v>
      </c>
      <c r="I37" s="37">
        <v>3.22</v>
      </c>
      <c r="J37" s="38">
        <v>2.2599999999999998</v>
      </c>
      <c r="K37" s="22"/>
      <c r="L37" s="22"/>
      <c r="M37" s="22"/>
      <c r="N37" s="22"/>
      <c r="O37" s="22"/>
      <c r="P37" s="22"/>
    </row>
    <row r="38" spans="1:16" ht="39" customHeight="1" x14ac:dyDescent="0.15">
      <c r="A38" s="22"/>
      <c r="B38" s="35"/>
      <c r="C38" s="1132" t="s">
        <v>534</v>
      </c>
      <c r="D38" s="1132"/>
      <c r="E38" s="1133"/>
      <c r="F38" s="36">
        <v>0.02</v>
      </c>
      <c r="G38" s="37">
        <v>0.02</v>
      </c>
      <c r="H38" s="37">
        <v>0.02</v>
      </c>
      <c r="I38" s="37">
        <v>0</v>
      </c>
      <c r="J38" s="38">
        <v>0.02</v>
      </c>
      <c r="K38" s="22"/>
      <c r="L38" s="22"/>
      <c r="M38" s="22"/>
      <c r="N38" s="22"/>
      <c r="O38" s="22"/>
      <c r="P38" s="22"/>
    </row>
    <row r="39" spans="1:16" ht="39" customHeight="1" x14ac:dyDescent="0.15">
      <c r="A39" s="22"/>
      <c r="B39" s="35"/>
      <c r="C39" s="1132"/>
      <c r="D39" s="1132"/>
      <c r="E39" s="1133"/>
      <c r="F39" s="36"/>
      <c r="G39" s="37"/>
      <c r="H39" s="37"/>
      <c r="I39" s="37"/>
      <c r="J39" s="38"/>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535</v>
      </c>
      <c r="D42" s="1132"/>
      <c r="E42" s="1133"/>
      <c r="F42" s="36" t="s">
        <v>486</v>
      </c>
      <c r="G42" s="37" t="s">
        <v>486</v>
      </c>
      <c r="H42" s="37" t="s">
        <v>486</v>
      </c>
      <c r="I42" s="37" t="s">
        <v>486</v>
      </c>
      <c r="J42" s="38" t="s">
        <v>486</v>
      </c>
      <c r="K42" s="22"/>
      <c r="L42" s="22"/>
      <c r="M42" s="22"/>
      <c r="N42" s="22"/>
      <c r="O42" s="22"/>
      <c r="P42" s="22"/>
    </row>
    <row r="43" spans="1:16" ht="39" customHeight="1" thickBot="1" x14ac:dyDescent="0.2">
      <c r="A43" s="22"/>
      <c r="B43" s="40"/>
      <c r="C43" s="1134" t="s">
        <v>536</v>
      </c>
      <c r="D43" s="1134"/>
      <c r="E43" s="1135"/>
      <c r="F43" s="41">
        <v>0</v>
      </c>
      <c r="G43" s="42">
        <v>0</v>
      </c>
      <c r="H43" s="42">
        <v>0</v>
      </c>
      <c r="I43" s="42" t="s">
        <v>486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fDcxwg020681dLWY9EjXnPbfu2OMxqiXAxjpryNy8bvvU9rQG2QgkBBtzBvEuSD1Uy++kBQPYpoWF8h5Mh8Uw==" saltValue="GcsfVUBaf1SrL3yQ3feb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368</v>
      </c>
      <c r="L45" s="58">
        <v>370</v>
      </c>
      <c r="M45" s="58">
        <v>382</v>
      </c>
      <c r="N45" s="58">
        <v>385</v>
      </c>
      <c r="O45" s="59">
        <v>390</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486</v>
      </c>
      <c r="L46" s="62" t="s">
        <v>486</v>
      </c>
      <c r="M46" s="62" t="s">
        <v>486</v>
      </c>
      <c r="N46" s="62" t="s">
        <v>486</v>
      </c>
      <c r="O46" s="63" t="s">
        <v>486</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486</v>
      </c>
      <c r="L47" s="62" t="s">
        <v>486</v>
      </c>
      <c r="M47" s="62" t="s">
        <v>486</v>
      </c>
      <c r="N47" s="62" t="s">
        <v>486</v>
      </c>
      <c r="O47" s="63" t="s">
        <v>486</v>
      </c>
      <c r="P47" s="46"/>
      <c r="Q47" s="46"/>
      <c r="R47" s="46"/>
      <c r="S47" s="46"/>
      <c r="T47" s="46"/>
      <c r="U47" s="46"/>
    </row>
    <row r="48" spans="1:21" ht="30.75" customHeight="1" x14ac:dyDescent="0.15">
      <c r="A48" s="46"/>
      <c r="B48" s="1140"/>
      <c r="C48" s="1141"/>
      <c r="D48" s="60"/>
      <c r="E48" s="1146" t="s">
        <v>13</v>
      </c>
      <c r="F48" s="1146"/>
      <c r="G48" s="1146"/>
      <c r="H48" s="1146"/>
      <c r="I48" s="1146"/>
      <c r="J48" s="1147"/>
      <c r="K48" s="61" t="s">
        <v>486</v>
      </c>
      <c r="L48" s="62" t="s">
        <v>486</v>
      </c>
      <c r="M48" s="62">
        <v>0</v>
      </c>
      <c r="N48" s="62" t="s">
        <v>486</v>
      </c>
      <c r="O48" s="63" t="s">
        <v>486</v>
      </c>
      <c r="P48" s="46"/>
      <c r="Q48" s="46"/>
      <c r="R48" s="46"/>
      <c r="S48" s="46"/>
      <c r="T48" s="46"/>
      <c r="U48" s="46"/>
    </row>
    <row r="49" spans="1:21" ht="30.75" customHeight="1" x14ac:dyDescent="0.15">
      <c r="A49" s="46"/>
      <c r="B49" s="1140"/>
      <c r="C49" s="1141"/>
      <c r="D49" s="60"/>
      <c r="E49" s="1146" t="s">
        <v>14</v>
      </c>
      <c r="F49" s="1146"/>
      <c r="G49" s="1146"/>
      <c r="H49" s="1146"/>
      <c r="I49" s="1146"/>
      <c r="J49" s="1147"/>
      <c r="K49" s="61">
        <v>47</v>
      </c>
      <c r="L49" s="62">
        <v>39</v>
      </c>
      <c r="M49" s="62">
        <v>52</v>
      </c>
      <c r="N49" s="62">
        <v>53</v>
      </c>
      <c r="O49" s="63">
        <v>96</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486</v>
      </c>
      <c r="L50" s="62" t="s">
        <v>486</v>
      </c>
      <c r="M50" s="62" t="s">
        <v>486</v>
      </c>
      <c r="N50" s="62" t="s">
        <v>486</v>
      </c>
      <c r="O50" s="63" t="s">
        <v>486</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486</v>
      </c>
      <c r="L51" s="62" t="s">
        <v>486</v>
      </c>
      <c r="M51" s="62" t="s">
        <v>486</v>
      </c>
      <c r="N51" s="62" t="s">
        <v>486</v>
      </c>
      <c r="O51" s="63" t="s">
        <v>486</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283</v>
      </c>
      <c r="L52" s="62">
        <v>282</v>
      </c>
      <c r="M52" s="62">
        <v>293</v>
      </c>
      <c r="N52" s="62">
        <v>287</v>
      </c>
      <c r="O52" s="63">
        <v>287</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132</v>
      </c>
      <c r="L53" s="67">
        <v>127</v>
      </c>
      <c r="M53" s="67">
        <v>141</v>
      </c>
      <c r="N53" s="67">
        <v>151</v>
      </c>
      <c r="O53" s="68">
        <v>199</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537</v>
      </c>
      <c r="L57" s="79" t="s">
        <v>538</v>
      </c>
      <c r="M57" s="79" t="s">
        <v>539</v>
      </c>
      <c r="N57" s="79" t="s">
        <v>540</v>
      </c>
      <c r="O57" s="80" t="s">
        <v>541</v>
      </c>
      <c r="P57" s="46"/>
      <c r="Q57" s="46"/>
      <c r="R57" s="46"/>
      <c r="S57" s="46"/>
      <c r="T57" s="46"/>
      <c r="U57" s="46"/>
    </row>
    <row r="58" spans="1:21" ht="31.5" customHeight="1" x14ac:dyDescent="0.15">
      <c r="B58" s="1154" t="s">
        <v>24</v>
      </c>
      <c r="C58" s="1155"/>
      <c r="D58" s="1160" t="s">
        <v>25</v>
      </c>
      <c r="E58" s="1161"/>
      <c r="F58" s="1161"/>
      <c r="G58" s="1161"/>
      <c r="H58" s="1161"/>
      <c r="I58" s="1161"/>
      <c r="J58" s="1162"/>
      <c r="K58" s="81" t="s">
        <v>542</v>
      </c>
      <c r="L58" s="82" t="s">
        <v>542</v>
      </c>
      <c r="M58" s="82" t="s">
        <v>542</v>
      </c>
      <c r="N58" s="82" t="s">
        <v>542</v>
      </c>
      <c r="O58" s="83" t="s">
        <v>542</v>
      </c>
    </row>
    <row r="59" spans="1:21" ht="31.5" customHeight="1" x14ac:dyDescent="0.15">
      <c r="B59" s="1156"/>
      <c r="C59" s="1157"/>
      <c r="D59" s="1163" t="s">
        <v>26</v>
      </c>
      <c r="E59" s="1164"/>
      <c r="F59" s="1164"/>
      <c r="G59" s="1164"/>
      <c r="H59" s="1164"/>
      <c r="I59" s="1164"/>
      <c r="J59" s="1165"/>
      <c r="K59" s="84" t="s">
        <v>542</v>
      </c>
      <c r="L59" s="85" t="s">
        <v>542</v>
      </c>
      <c r="M59" s="85" t="s">
        <v>542</v>
      </c>
      <c r="N59" s="85" t="s">
        <v>542</v>
      </c>
      <c r="O59" s="86" t="s">
        <v>542</v>
      </c>
    </row>
    <row r="60" spans="1:21" ht="31.5" customHeight="1" thickBot="1" x14ac:dyDescent="0.2">
      <c r="B60" s="1158"/>
      <c r="C60" s="1159"/>
      <c r="D60" s="1166" t="s">
        <v>27</v>
      </c>
      <c r="E60" s="1167"/>
      <c r="F60" s="1167"/>
      <c r="G60" s="1167"/>
      <c r="H60" s="1167"/>
      <c r="I60" s="1167"/>
      <c r="J60" s="1168"/>
      <c r="K60" s="87" t="s">
        <v>542</v>
      </c>
      <c r="L60" s="88" t="s">
        <v>542</v>
      </c>
      <c r="M60" s="88" t="s">
        <v>542</v>
      </c>
      <c r="N60" s="88" t="s">
        <v>542</v>
      </c>
      <c r="O60" s="89" t="s">
        <v>542</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kgGAwUGV/8sYLCX51ukr4nVY7RO7x4H6g0fYIYxj1OLdEdlmwVe7RqIUuS27YVnPSVpZRvROor73gc7u67YoPw==" saltValue="VcDHxSY8MxWtZLdxsLeSM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524</v>
      </c>
      <c r="J40" s="101" t="s">
        <v>525</v>
      </c>
      <c r="K40" s="101" t="s">
        <v>526</v>
      </c>
      <c r="L40" s="101" t="s">
        <v>527</v>
      </c>
      <c r="M40" s="102" t="s">
        <v>528</v>
      </c>
    </row>
    <row r="41" spans="2:13" ht="27.75" customHeight="1" x14ac:dyDescent="0.15">
      <c r="B41" s="1169" t="s">
        <v>30</v>
      </c>
      <c r="C41" s="1170"/>
      <c r="D41" s="103"/>
      <c r="E41" s="1175" t="s">
        <v>31</v>
      </c>
      <c r="F41" s="1175"/>
      <c r="G41" s="1175"/>
      <c r="H41" s="1176"/>
      <c r="I41" s="342">
        <v>4408</v>
      </c>
      <c r="J41" s="343">
        <v>4450</v>
      </c>
      <c r="K41" s="343">
        <v>4390</v>
      </c>
      <c r="L41" s="343">
        <v>4176</v>
      </c>
      <c r="M41" s="344">
        <v>3915</v>
      </c>
    </row>
    <row r="42" spans="2:13" ht="27.75" customHeight="1" x14ac:dyDescent="0.15">
      <c r="B42" s="1171"/>
      <c r="C42" s="1172"/>
      <c r="D42" s="104"/>
      <c r="E42" s="1177" t="s">
        <v>32</v>
      </c>
      <c r="F42" s="1177"/>
      <c r="G42" s="1177"/>
      <c r="H42" s="1178"/>
      <c r="I42" s="345">
        <v>96</v>
      </c>
      <c r="J42" s="346">
        <v>81</v>
      </c>
      <c r="K42" s="346">
        <v>65</v>
      </c>
      <c r="L42" s="346">
        <v>77</v>
      </c>
      <c r="M42" s="347">
        <v>85</v>
      </c>
    </row>
    <row r="43" spans="2:13" ht="27.75" customHeight="1" x14ac:dyDescent="0.15">
      <c r="B43" s="1171"/>
      <c r="C43" s="1172"/>
      <c r="D43" s="104"/>
      <c r="E43" s="1177" t="s">
        <v>33</v>
      </c>
      <c r="F43" s="1177"/>
      <c r="G43" s="1177"/>
      <c r="H43" s="1178"/>
      <c r="I43" s="345" t="s">
        <v>486</v>
      </c>
      <c r="J43" s="346" t="s">
        <v>486</v>
      </c>
      <c r="K43" s="346" t="s">
        <v>486</v>
      </c>
      <c r="L43" s="346" t="s">
        <v>486</v>
      </c>
      <c r="M43" s="347" t="s">
        <v>486</v>
      </c>
    </row>
    <row r="44" spans="2:13" ht="27.75" customHeight="1" x14ac:dyDescent="0.15">
      <c r="B44" s="1171"/>
      <c r="C44" s="1172"/>
      <c r="D44" s="104"/>
      <c r="E44" s="1177" t="s">
        <v>34</v>
      </c>
      <c r="F44" s="1177"/>
      <c r="G44" s="1177"/>
      <c r="H44" s="1178"/>
      <c r="I44" s="345">
        <v>337</v>
      </c>
      <c r="J44" s="346">
        <v>343</v>
      </c>
      <c r="K44" s="346">
        <v>334</v>
      </c>
      <c r="L44" s="346">
        <v>362</v>
      </c>
      <c r="M44" s="347">
        <v>707</v>
      </c>
    </row>
    <row r="45" spans="2:13" ht="27.75" customHeight="1" x14ac:dyDescent="0.15">
      <c r="B45" s="1171"/>
      <c r="C45" s="1172"/>
      <c r="D45" s="104"/>
      <c r="E45" s="1177" t="s">
        <v>35</v>
      </c>
      <c r="F45" s="1177"/>
      <c r="G45" s="1177"/>
      <c r="H45" s="1178"/>
      <c r="I45" s="345">
        <v>1286</v>
      </c>
      <c r="J45" s="346">
        <v>1269</v>
      </c>
      <c r="K45" s="346">
        <v>1226</v>
      </c>
      <c r="L45" s="346">
        <v>1224</v>
      </c>
      <c r="M45" s="347">
        <v>1172</v>
      </c>
    </row>
    <row r="46" spans="2:13" ht="27.75" customHeight="1" x14ac:dyDescent="0.15">
      <c r="B46" s="1171"/>
      <c r="C46" s="1172"/>
      <c r="D46" s="105"/>
      <c r="E46" s="1177" t="s">
        <v>36</v>
      </c>
      <c r="F46" s="1177"/>
      <c r="G46" s="1177"/>
      <c r="H46" s="1178"/>
      <c r="I46" s="345" t="s">
        <v>486</v>
      </c>
      <c r="J46" s="346" t="s">
        <v>486</v>
      </c>
      <c r="K46" s="346" t="s">
        <v>486</v>
      </c>
      <c r="L46" s="346" t="s">
        <v>486</v>
      </c>
      <c r="M46" s="347" t="s">
        <v>486</v>
      </c>
    </row>
    <row r="47" spans="2:13" ht="27.75" customHeight="1" x14ac:dyDescent="0.15">
      <c r="B47" s="1171"/>
      <c r="C47" s="1172"/>
      <c r="D47" s="106"/>
      <c r="E47" s="1179" t="s">
        <v>37</v>
      </c>
      <c r="F47" s="1180"/>
      <c r="G47" s="1180"/>
      <c r="H47" s="1181"/>
      <c r="I47" s="345" t="s">
        <v>486</v>
      </c>
      <c r="J47" s="346" t="s">
        <v>486</v>
      </c>
      <c r="K47" s="346" t="s">
        <v>486</v>
      </c>
      <c r="L47" s="346" t="s">
        <v>486</v>
      </c>
      <c r="M47" s="347" t="s">
        <v>486</v>
      </c>
    </row>
    <row r="48" spans="2:13" ht="27.75" customHeight="1" x14ac:dyDescent="0.15">
      <c r="B48" s="1171"/>
      <c r="C48" s="1172"/>
      <c r="D48" s="104"/>
      <c r="E48" s="1177" t="s">
        <v>38</v>
      </c>
      <c r="F48" s="1177"/>
      <c r="G48" s="1177"/>
      <c r="H48" s="1178"/>
      <c r="I48" s="345" t="s">
        <v>486</v>
      </c>
      <c r="J48" s="346" t="s">
        <v>486</v>
      </c>
      <c r="K48" s="346" t="s">
        <v>486</v>
      </c>
      <c r="L48" s="346" t="s">
        <v>486</v>
      </c>
      <c r="M48" s="347" t="s">
        <v>486</v>
      </c>
    </row>
    <row r="49" spans="2:13" ht="27.75" customHeight="1" x14ac:dyDescent="0.15">
      <c r="B49" s="1173"/>
      <c r="C49" s="1174"/>
      <c r="D49" s="104"/>
      <c r="E49" s="1177" t="s">
        <v>39</v>
      </c>
      <c r="F49" s="1177"/>
      <c r="G49" s="1177"/>
      <c r="H49" s="1178"/>
      <c r="I49" s="345" t="s">
        <v>486</v>
      </c>
      <c r="J49" s="346" t="s">
        <v>486</v>
      </c>
      <c r="K49" s="346" t="s">
        <v>486</v>
      </c>
      <c r="L49" s="346" t="s">
        <v>486</v>
      </c>
      <c r="M49" s="347" t="s">
        <v>486</v>
      </c>
    </row>
    <row r="50" spans="2:13" ht="27.75" customHeight="1" x14ac:dyDescent="0.15">
      <c r="B50" s="1182" t="s">
        <v>40</v>
      </c>
      <c r="C50" s="1183"/>
      <c r="D50" s="107"/>
      <c r="E50" s="1177" t="s">
        <v>41</v>
      </c>
      <c r="F50" s="1177"/>
      <c r="G50" s="1177"/>
      <c r="H50" s="1178"/>
      <c r="I50" s="345">
        <v>1927</v>
      </c>
      <c r="J50" s="346">
        <v>2074</v>
      </c>
      <c r="K50" s="346">
        <v>2578</v>
      </c>
      <c r="L50" s="346">
        <v>2825</v>
      </c>
      <c r="M50" s="347">
        <v>3028</v>
      </c>
    </row>
    <row r="51" spans="2:13" ht="27.75" customHeight="1" x14ac:dyDescent="0.15">
      <c r="B51" s="1171"/>
      <c r="C51" s="1172"/>
      <c r="D51" s="104"/>
      <c r="E51" s="1177" t="s">
        <v>42</v>
      </c>
      <c r="F51" s="1177"/>
      <c r="G51" s="1177"/>
      <c r="H51" s="1178"/>
      <c r="I51" s="345" t="s">
        <v>486</v>
      </c>
      <c r="J51" s="346" t="s">
        <v>486</v>
      </c>
      <c r="K51" s="346" t="s">
        <v>486</v>
      </c>
      <c r="L51" s="346" t="s">
        <v>486</v>
      </c>
      <c r="M51" s="347" t="s">
        <v>486</v>
      </c>
    </row>
    <row r="52" spans="2:13" ht="27.75" customHeight="1" x14ac:dyDescent="0.15">
      <c r="B52" s="1173"/>
      <c r="C52" s="1174"/>
      <c r="D52" s="104"/>
      <c r="E52" s="1177" t="s">
        <v>43</v>
      </c>
      <c r="F52" s="1177"/>
      <c r="G52" s="1177"/>
      <c r="H52" s="1178"/>
      <c r="I52" s="345">
        <v>3491</v>
      </c>
      <c r="J52" s="346">
        <v>3583</v>
      </c>
      <c r="K52" s="346">
        <v>3491</v>
      </c>
      <c r="L52" s="346">
        <v>3340</v>
      </c>
      <c r="M52" s="347">
        <v>3118</v>
      </c>
    </row>
    <row r="53" spans="2:13" ht="27.75" customHeight="1" thickBot="1" x14ac:dyDescent="0.2">
      <c r="B53" s="1184" t="s">
        <v>19</v>
      </c>
      <c r="C53" s="1185"/>
      <c r="D53" s="108"/>
      <c r="E53" s="1186" t="s">
        <v>44</v>
      </c>
      <c r="F53" s="1186"/>
      <c r="G53" s="1186"/>
      <c r="H53" s="1187"/>
      <c r="I53" s="348">
        <v>709</v>
      </c>
      <c r="J53" s="349">
        <v>486</v>
      </c>
      <c r="K53" s="349">
        <v>-53</v>
      </c>
      <c r="L53" s="349">
        <v>-326</v>
      </c>
      <c r="M53" s="350">
        <v>-268</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2hkgU7XoRxIluJ3zuS9YqCb6b6hS62ZIsvPeGUry7sZgumf+4ajbdF0ZoR7eyUOWrRgC6vsSt9FN/syx8Z4BOA==" saltValue="qn/uvDOzYir3q1mLsib08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526</v>
      </c>
      <c r="G54" s="117" t="s">
        <v>527</v>
      </c>
      <c r="H54" s="118" t="s">
        <v>528</v>
      </c>
    </row>
    <row r="55" spans="2:8" ht="52.5" customHeight="1" x14ac:dyDescent="0.15">
      <c r="B55" s="119"/>
      <c r="C55" s="1196" t="s">
        <v>46</v>
      </c>
      <c r="D55" s="1196"/>
      <c r="E55" s="1197"/>
      <c r="F55" s="120">
        <v>1230</v>
      </c>
      <c r="G55" s="120">
        <v>1342</v>
      </c>
      <c r="H55" s="121">
        <v>1457</v>
      </c>
    </row>
    <row r="56" spans="2:8" ht="52.5" customHeight="1" x14ac:dyDescent="0.15">
      <c r="B56" s="122"/>
      <c r="C56" s="1198" t="s">
        <v>47</v>
      </c>
      <c r="D56" s="1198"/>
      <c r="E56" s="1199"/>
      <c r="F56" s="123">
        <v>179</v>
      </c>
      <c r="G56" s="123">
        <v>199</v>
      </c>
      <c r="H56" s="124">
        <v>215</v>
      </c>
    </row>
    <row r="57" spans="2:8" ht="53.25" customHeight="1" x14ac:dyDescent="0.15">
      <c r="B57" s="122"/>
      <c r="C57" s="1200" t="s">
        <v>48</v>
      </c>
      <c r="D57" s="1200"/>
      <c r="E57" s="1201"/>
      <c r="F57" s="125">
        <v>766</v>
      </c>
      <c r="G57" s="125">
        <v>842</v>
      </c>
      <c r="H57" s="126">
        <v>887</v>
      </c>
    </row>
    <row r="58" spans="2:8" ht="45.75" customHeight="1" x14ac:dyDescent="0.15">
      <c r="B58" s="127"/>
      <c r="C58" s="1188" t="s">
        <v>555</v>
      </c>
      <c r="D58" s="1189"/>
      <c r="E58" s="1190"/>
      <c r="F58" s="128">
        <v>348</v>
      </c>
      <c r="G58" s="128">
        <v>448</v>
      </c>
      <c r="H58" s="129">
        <v>469</v>
      </c>
    </row>
    <row r="59" spans="2:8" ht="45.75" customHeight="1" x14ac:dyDescent="0.15">
      <c r="B59" s="127"/>
      <c r="C59" s="1188" t="s">
        <v>556</v>
      </c>
      <c r="D59" s="1189"/>
      <c r="E59" s="1190"/>
      <c r="F59" s="128">
        <v>228</v>
      </c>
      <c r="G59" s="128">
        <v>202</v>
      </c>
      <c r="H59" s="129">
        <v>225</v>
      </c>
    </row>
    <row r="60" spans="2:8" ht="45.75" customHeight="1" x14ac:dyDescent="0.15">
      <c r="B60" s="127"/>
      <c r="C60" s="1188" t="s">
        <v>557</v>
      </c>
      <c r="D60" s="1189"/>
      <c r="E60" s="1190"/>
      <c r="F60" s="128">
        <v>101</v>
      </c>
      <c r="G60" s="128">
        <v>101</v>
      </c>
      <c r="H60" s="129">
        <v>101</v>
      </c>
    </row>
    <row r="61" spans="2:8" ht="45.75" customHeight="1" x14ac:dyDescent="0.15">
      <c r="B61" s="127"/>
      <c r="C61" s="1188" t="s">
        <v>558</v>
      </c>
      <c r="D61" s="1189"/>
      <c r="E61" s="1190"/>
      <c r="F61" s="128">
        <v>60</v>
      </c>
      <c r="G61" s="128">
        <v>60</v>
      </c>
      <c r="H61" s="129">
        <v>60</v>
      </c>
    </row>
    <row r="62" spans="2:8" ht="45.75" customHeight="1" thickBot="1" x14ac:dyDescent="0.2">
      <c r="B62" s="130"/>
      <c r="C62" s="1191" t="s">
        <v>559</v>
      </c>
      <c r="D62" s="1192"/>
      <c r="E62" s="1193"/>
      <c r="F62" s="131">
        <v>28</v>
      </c>
      <c r="G62" s="131">
        <v>28</v>
      </c>
      <c r="H62" s="132">
        <v>28</v>
      </c>
    </row>
    <row r="63" spans="2:8" ht="52.5" customHeight="1" thickBot="1" x14ac:dyDescent="0.2">
      <c r="B63" s="133"/>
      <c r="C63" s="1194" t="s">
        <v>49</v>
      </c>
      <c r="D63" s="1194"/>
      <c r="E63" s="1195"/>
      <c r="F63" s="134">
        <v>2175</v>
      </c>
      <c r="G63" s="134">
        <v>2382</v>
      </c>
      <c r="H63" s="135">
        <v>2558</v>
      </c>
    </row>
    <row r="64" spans="2:8" x14ac:dyDescent="0.15"/>
  </sheetData>
  <sheetProtection algorithmName="SHA-512" hashValue="eAYUurhPATnU9Ut656JNk3bHxGAyuDKFYH/JzC199wmZuFYKrUkRKNOEhkBoqUFomFXQCE4Lv6SRpkLXPRmMeQ==" saltValue="cZAJUjqPqmViNxobLDdo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523</v>
      </c>
      <c r="G2" s="149"/>
      <c r="H2" s="150"/>
    </row>
    <row r="3" spans="1:8" x14ac:dyDescent="0.15">
      <c r="A3" s="146" t="s">
        <v>516</v>
      </c>
      <c r="B3" s="151"/>
      <c r="C3" s="152"/>
      <c r="D3" s="153">
        <v>29888</v>
      </c>
      <c r="E3" s="154"/>
      <c r="F3" s="155">
        <v>103390</v>
      </c>
      <c r="G3" s="156"/>
      <c r="H3" s="157"/>
    </row>
    <row r="4" spans="1:8" x14ac:dyDescent="0.15">
      <c r="A4" s="158"/>
      <c r="B4" s="159"/>
      <c r="C4" s="160"/>
      <c r="D4" s="161">
        <v>15953</v>
      </c>
      <c r="E4" s="162"/>
      <c r="F4" s="163">
        <v>51269</v>
      </c>
      <c r="G4" s="164"/>
      <c r="H4" s="165"/>
    </row>
    <row r="5" spans="1:8" x14ac:dyDescent="0.15">
      <c r="A5" s="146" t="s">
        <v>518</v>
      </c>
      <c r="B5" s="151"/>
      <c r="C5" s="152"/>
      <c r="D5" s="153">
        <v>51302</v>
      </c>
      <c r="E5" s="154"/>
      <c r="F5" s="155">
        <v>117234</v>
      </c>
      <c r="G5" s="156"/>
      <c r="H5" s="157"/>
    </row>
    <row r="6" spans="1:8" x14ac:dyDescent="0.15">
      <c r="A6" s="158"/>
      <c r="B6" s="159"/>
      <c r="C6" s="160"/>
      <c r="D6" s="161">
        <v>21261</v>
      </c>
      <c r="E6" s="162"/>
      <c r="F6" s="163">
        <v>59796</v>
      </c>
      <c r="G6" s="164"/>
      <c r="H6" s="165"/>
    </row>
    <row r="7" spans="1:8" x14ac:dyDescent="0.15">
      <c r="A7" s="146" t="s">
        <v>519</v>
      </c>
      <c r="B7" s="151"/>
      <c r="C7" s="152"/>
      <c r="D7" s="153">
        <v>35618</v>
      </c>
      <c r="E7" s="154"/>
      <c r="F7" s="155">
        <v>97758</v>
      </c>
      <c r="G7" s="156"/>
      <c r="H7" s="157"/>
    </row>
    <row r="8" spans="1:8" x14ac:dyDescent="0.15">
      <c r="A8" s="158"/>
      <c r="B8" s="159"/>
      <c r="C8" s="160"/>
      <c r="D8" s="161">
        <v>26418</v>
      </c>
      <c r="E8" s="162"/>
      <c r="F8" s="163">
        <v>45946</v>
      </c>
      <c r="G8" s="164"/>
      <c r="H8" s="165"/>
    </row>
    <row r="9" spans="1:8" x14ac:dyDescent="0.15">
      <c r="A9" s="146" t="s">
        <v>520</v>
      </c>
      <c r="B9" s="151"/>
      <c r="C9" s="152"/>
      <c r="D9" s="153">
        <v>20425</v>
      </c>
      <c r="E9" s="154"/>
      <c r="F9" s="155">
        <v>91338</v>
      </c>
      <c r="G9" s="156"/>
      <c r="H9" s="157"/>
    </row>
    <row r="10" spans="1:8" x14ac:dyDescent="0.15">
      <c r="A10" s="158"/>
      <c r="B10" s="159"/>
      <c r="C10" s="160"/>
      <c r="D10" s="161">
        <v>16645</v>
      </c>
      <c r="E10" s="162"/>
      <c r="F10" s="163">
        <v>43989</v>
      </c>
      <c r="G10" s="164"/>
      <c r="H10" s="165"/>
    </row>
    <row r="11" spans="1:8" x14ac:dyDescent="0.15">
      <c r="A11" s="146" t="s">
        <v>521</v>
      </c>
      <c r="B11" s="151"/>
      <c r="C11" s="152"/>
      <c r="D11" s="153">
        <v>32392</v>
      </c>
      <c r="E11" s="154"/>
      <c r="F11" s="155">
        <v>103975</v>
      </c>
      <c r="G11" s="156"/>
      <c r="H11" s="157"/>
    </row>
    <row r="12" spans="1:8" x14ac:dyDescent="0.15">
      <c r="A12" s="158"/>
      <c r="B12" s="159"/>
      <c r="C12" s="166"/>
      <c r="D12" s="161">
        <v>28448</v>
      </c>
      <c r="E12" s="162"/>
      <c r="F12" s="163">
        <v>52698</v>
      </c>
      <c r="G12" s="164"/>
      <c r="H12" s="165"/>
    </row>
    <row r="13" spans="1:8" x14ac:dyDescent="0.15">
      <c r="A13" s="146"/>
      <c r="B13" s="151"/>
      <c r="C13" s="152"/>
      <c r="D13" s="153">
        <v>33925</v>
      </c>
      <c r="E13" s="154"/>
      <c r="F13" s="155">
        <v>102739</v>
      </c>
      <c r="G13" s="167"/>
      <c r="H13" s="157"/>
    </row>
    <row r="14" spans="1:8" x14ac:dyDescent="0.15">
      <c r="A14" s="158"/>
      <c r="B14" s="159"/>
      <c r="C14" s="160"/>
      <c r="D14" s="161">
        <v>21745</v>
      </c>
      <c r="E14" s="162"/>
      <c r="F14" s="163">
        <v>50740</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5.72</v>
      </c>
      <c r="C19" s="168">
        <f>ROUND(VALUE(SUBSTITUTE(実質収支比率等に係る経年分析!G$48,"▲","-")),2)</f>
        <v>5.51</v>
      </c>
      <c r="D19" s="168">
        <f>ROUND(VALUE(SUBSTITUTE(実質収支比率等に係る経年分析!H$48,"▲","-")),2)</f>
        <v>7.64</v>
      </c>
      <c r="E19" s="168">
        <f>ROUND(VALUE(SUBSTITUTE(実質収支比率等に係る経年分析!I$48,"▲","-")),2)</f>
        <v>5.68</v>
      </c>
      <c r="F19" s="168">
        <f>ROUND(VALUE(SUBSTITUTE(実質収支比率等に係る経年分析!J$48,"▲","-")),2)</f>
        <v>6.58</v>
      </c>
    </row>
    <row r="20" spans="1:11" x14ac:dyDescent="0.15">
      <c r="A20" s="168" t="s">
        <v>53</v>
      </c>
      <c r="B20" s="168">
        <f>ROUND(VALUE(SUBSTITUTE(実質収支比率等に係る経年分析!F$47,"▲","-")),2)</f>
        <v>29.83</v>
      </c>
      <c r="C20" s="168">
        <f>ROUND(VALUE(SUBSTITUTE(実質収支比率等に係る経年分析!G$47,"▲","-")),2)</f>
        <v>30.23</v>
      </c>
      <c r="D20" s="168">
        <f>ROUND(VALUE(SUBSTITUTE(実質収支比率等に係る経年分析!H$47,"▲","-")),2)</f>
        <v>35.479999999999997</v>
      </c>
      <c r="E20" s="168">
        <f>ROUND(VALUE(SUBSTITUTE(実質収支比率等に係る経年分析!I$47,"▲","-")),2)</f>
        <v>39.729999999999997</v>
      </c>
      <c r="F20" s="168">
        <f>ROUND(VALUE(SUBSTITUTE(実質収支比率等に係る経年分析!J$47,"▲","-")),2)</f>
        <v>42.41</v>
      </c>
    </row>
    <row r="21" spans="1:11" x14ac:dyDescent="0.15">
      <c r="A21" s="168" t="s">
        <v>54</v>
      </c>
      <c r="B21" s="168">
        <f>IF(ISNUMBER(VALUE(SUBSTITUTE(実質収支比率等に係る経年分析!F$49,"▲","-"))),ROUND(VALUE(SUBSTITUTE(実質収支比率等に係る経年分析!F$49,"▲","-")),2),NA())</f>
        <v>-7.32</v>
      </c>
      <c r="C21" s="168">
        <f>IF(ISNUMBER(VALUE(SUBSTITUTE(実質収支比率等に係る経年分析!G$49,"▲","-"))),ROUND(VALUE(SUBSTITUTE(実質収支比率等に係る経年分析!G$49,"▲","-")),2),NA())</f>
        <v>2.7</v>
      </c>
      <c r="D21" s="168">
        <f>IF(ISNUMBER(VALUE(SUBSTITUTE(実質収支比率等に係る経年分析!H$49,"▲","-"))),ROUND(VALUE(SUBSTITUTE(実質収支比率等に係る経年分析!H$49,"▲","-")),2),NA())</f>
        <v>9.75</v>
      </c>
      <c r="E21" s="168">
        <f>IF(ISNUMBER(VALUE(SUBSTITUTE(実質収支比率等に係る経年分析!I$49,"▲","-"))),ROUND(VALUE(SUBSTITUTE(実質収支比率等に係る経年分析!I$49,"▲","-")),2),NA())</f>
        <v>1.17</v>
      </c>
      <c r="F21" s="168">
        <f>IF(ISNUMBER(VALUE(SUBSTITUTE(実質収支比率等に係る経年分析!J$49,"▲","-"))),ROUND(VALUE(SUBSTITUTE(実質収支比率等に係る経年分析!J$49,"▲","-")),2),NA())</f>
        <v>4.3499999999999996</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15">
      <c r="A32" s="169" t="str">
        <f>IF(連結実質赤字比率に係る赤字・黒字の構成分析!C$38="",NA(),連結実質赤字比率に係る赤字・黒字の構成分析!C$38)</f>
        <v>白子町後期高齢者事業特別会計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0.02</v>
      </c>
    </row>
    <row r="33" spans="1:16" x14ac:dyDescent="0.15">
      <c r="A33" s="169" t="str">
        <f>IF(連結実質赤字比率に係る赤字・黒字の構成分析!C$37="",NA(),連結実質赤字比率に係る赤字・黒字の構成分析!C$37)</f>
        <v>白子町介護保険事業特別会計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3.3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3.47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3.95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3.22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2.2599999999999998</v>
      </c>
    </row>
    <row r="34" spans="1:16" x14ac:dyDescent="0.15">
      <c r="A34" s="169" t="str">
        <f>IF(連結実質赤字比率に係る赤字・黒字の構成分析!C$36="",NA(),連結実質赤字比率に係る赤字・黒字の構成分析!C$36)</f>
        <v>白子町ガス事業特別会計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6.74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5.36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3.79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3.96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3.41</v>
      </c>
    </row>
    <row r="35" spans="1:16" x14ac:dyDescent="0.15">
      <c r="A35" s="169" t="str">
        <f>IF(連結実質赤字比率に係る赤字・黒字の構成分析!C$35="",NA(),連結実質赤字比率に係る赤字・黒字の構成分析!C$35)</f>
        <v>白子町国民健康保険事業特別会計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3.67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3.02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3.76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3.53</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5.71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5.51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7.64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5.68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6.58</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283</v>
      </c>
      <c r="E42" s="170"/>
      <c r="F42" s="170"/>
      <c r="G42" s="170">
        <f>'実質公債費比率（分子）の構造'!L$52</f>
        <v>282</v>
      </c>
      <c r="H42" s="170"/>
      <c r="I42" s="170"/>
      <c r="J42" s="170">
        <f>'実質公債費比率（分子）の構造'!M$52</f>
        <v>293</v>
      </c>
      <c r="K42" s="170"/>
      <c r="L42" s="170"/>
      <c r="M42" s="170">
        <f>'実質公債費比率（分子）の構造'!N$52</f>
        <v>287</v>
      </c>
      <c r="N42" s="170"/>
      <c r="O42" s="170"/>
      <c r="P42" s="170">
        <f>'実質公債費比率（分子）の構造'!O$52</f>
        <v>287</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47</v>
      </c>
      <c r="C45" s="170"/>
      <c r="D45" s="170"/>
      <c r="E45" s="170">
        <f>'実質公債費比率（分子）の構造'!L$49</f>
        <v>39</v>
      </c>
      <c r="F45" s="170"/>
      <c r="G45" s="170"/>
      <c r="H45" s="170">
        <f>'実質公債費比率（分子）の構造'!M$49</f>
        <v>52</v>
      </c>
      <c r="I45" s="170"/>
      <c r="J45" s="170"/>
      <c r="K45" s="170">
        <f>'実質公債費比率（分子）の構造'!N$49</f>
        <v>53</v>
      </c>
      <c r="L45" s="170"/>
      <c r="M45" s="170"/>
      <c r="N45" s="170">
        <f>'実質公債費比率（分子）の構造'!O$49</f>
        <v>96</v>
      </c>
      <c r="O45" s="170"/>
      <c r="P45" s="170"/>
    </row>
    <row r="46" spans="1:16" x14ac:dyDescent="0.15">
      <c r="A46" s="170" t="s">
        <v>64</v>
      </c>
      <c r="B46" s="170" t="str">
        <f>'実質公債費比率（分子）の構造'!K$48</f>
        <v>-</v>
      </c>
      <c r="C46" s="170"/>
      <c r="D46" s="170"/>
      <c r="E46" s="170" t="str">
        <f>'実質公債費比率（分子）の構造'!L$48</f>
        <v>-</v>
      </c>
      <c r="F46" s="170"/>
      <c r="G46" s="170"/>
      <c r="H46" s="170">
        <f>'実質公債費比率（分子）の構造'!M$48</f>
        <v>0</v>
      </c>
      <c r="I46" s="170"/>
      <c r="J46" s="170"/>
      <c r="K46" s="170" t="str">
        <f>'実質公債費比率（分子）の構造'!N$48</f>
        <v>-</v>
      </c>
      <c r="L46" s="170"/>
      <c r="M46" s="170"/>
      <c r="N46" s="170" t="str">
        <f>'実質公債費比率（分子）の構造'!O$48</f>
        <v>-</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368</v>
      </c>
      <c r="C49" s="170"/>
      <c r="D49" s="170"/>
      <c r="E49" s="170">
        <f>'実質公債費比率（分子）の構造'!L$45</f>
        <v>370</v>
      </c>
      <c r="F49" s="170"/>
      <c r="G49" s="170"/>
      <c r="H49" s="170">
        <f>'実質公債費比率（分子）の構造'!M$45</f>
        <v>382</v>
      </c>
      <c r="I49" s="170"/>
      <c r="J49" s="170"/>
      <c r="K49" s="170">
        <f>'実質公債費比率（分子）の構造'!N$45</f>
        <v>385</v>
      </c>
      <c r="L49" s="170"/>
      <c r="M49" s="170"/>
      <c r="N49" s="170">
        <f>'実質公債費比率（分子）の構造'!O$45</f>
        <v>390</v>
      </c>
      <c r="O49" s="170"/>
      <c r="P49" s="170"/>
    </row>
    <row r="50" spans="1:16" x14ac:dyDescent="0.15">
      <c r="A50" s="170" t="s">
        <v>67</v>
      </c>
      <c r="B50" s="170" t="e">
        <f>NA()</f>
        <v>#N/A</v>
      </c>
      <c r="C50" s="170">
        <f>IF(ISNUMBER('実質公債費比率（分子）の構造'!K$53),'実質公債費比率（分子）の構造'!K$53,NA())</f>
        <v>132</v>
      </c>
      <c r="D50" s="170" t="e">
        <f>NA()</f>
        <v>#N/A</v>
      </c>
      <c r="E50" s="170" t="e">
        <f>NA()</f>
        <v>#N/A</v>
      </c>
      <c r="F50" s="170">
        <f>IF(ISNUMBER('実質公債費比率（分子）の構造'!L$53),'実質公債費比率（分子）の構造'!L$53,NA())</f>
        <v>127</v>
      </c>
      <c r="G50" s="170" t="e">
        <f>NA()</f>
        <v>#N/A</v>
      </c>
      <c r="H50" s="170" t="e">
        <f>NA()</f>
        <v>#N/A</v>
      </c>
      <c r="I50" s="170">
        <f>IF(ISNUMBER('実質公債費比率（分子）の構造'!M$53),'実質公債費比率（分子）の構造'!M$53,NA())</f>
        <v>141</v>
      </c>
      <c r="J50" s="170" t="e">
        <f>NA()</f>
        <v>#N/A</v>
      </c>
      <c r="K50" s="170" t="e">
        <f>NA()</f>
        <v>#N/A</v>
      </c>
      <c r="L50" s="170">
        <f>IF(ISNUMBER('実質公債費比率（分子）の構造'!N$53),'実質公債費比率（分子）の構造'!N$53,NA())</f>
        <v>151</v>
      </c>
      <c r="M50" s="170" t="e">
        <f>NA()</f>
        <v>#N/A</v>
      </c>
      <c r="N50" s="170" t="e">
        <f>NA()</f>
        <v>#N/A</v>
      </c>
      <c r="O50" s="170">
        <f>IF(ISNUMBER('実質公債費比率（分子）の構造'!O$53),'実質公債費比率（分子）の構造'!O$53,NA())</f>
        <v>199</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3491</v>
      </c>
      <c r="E56" s="169"/>
      <c r="F56" s="169"/>
      <c r="G56" s="169">
        <f>'将来負担比率（分子）の構造'!J$52</f>
        <v>3583</v>
      </c>
      <c r="H56" s="169"/>
      <c r="I56" s="169"/>
      <c r="J56" s="169">
        <f>'将来負担比率（分子）の構造'!K$52</f>
        <v>3491</v>
      </c>
      <c r="K56" s="169"/>
      <c r="L56" s="169"/>
      <c r="M56" s="169">
        <f>'将来負担比率（分子）の構造'!L$52</f>
        <v>3340</v>
      </c>
      <c r="N56" s="169"/>
      <c r="O56" s="169"/>
      <c r="P56" s="169">
        <f>'将来負担比率（分子）の構造'!M$52</f>
        <v>3118</v>
      </c>
    </row>
    <row r="57" spans="1:16" x14ac:dyDescent="0.15">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41</v>
      </c>
      <c r="B58" s="169"/>
      <c r="C58" s="169"/>
      <c r="D58" s="169">
        <f>'将来負担比率（分子）の構造'!I$50</f>
        <v>1927</v>
      </c>
      <c r="E58" s="169"/>
      <c r="F58" s="169"/>
      <c r="G58" s="169">
        <f>'将来負担比率（分子）の構造'!J$50</f>
        <v>2074</v>
      </c>
      <c r="H58" s="169"/>
      <c r="I58" s="169"/>
      <c r="J58" s="169">
        <f>'将来負担比率（分子）の構造'!K$50</f>
        <v>2578</v>
      </c>
      <c r="K58" s="169"/>
      <c r="L58" s="169"/>
      <c r="M58" s="169">
        <f>'将来負担比率（分子）の構造'!L$50</f>
        <v>2825</v>
      </c>
      <c r="N58" s="169"/>
      <c r="O58" s="169"/>
      <c r="P58" s="169">
        <f>'将来負担比率（分子）の構造'!M$50</f>
        <v>3028</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1286</v>
      </c>
      <c r="C62" s="169"/>
      <c r="D62" s="169"/>
      <c r="E62" s="169">
        <f>'将来負担比率（分子）の構造'!J$45</f>
        <v>1269</v>
      </c>
      <c r="F62" s="169"/>
      <c r="G62" s="169"/>
      <c r="H62" s="169">
        <f>'将来負担比率（分子）の構造'!K$45</f>
        <v>1226</v>
      </c>
      <c r="I62" s="169"/>
      <c r="J62" s="169"/>
      <c r="K62" s="169">
        <f>'将来負担比率（分子）の構造'!L$45</f>
        <v>1224</v>
      </c>
      <c r="L62" s="169"/>
      <c r="M62" s="169"/>
      <c r="N62" s="169">
        <f>'将来負担比率（分子）の構造'!M$45</f>
        <v>1172</v>
      </c>
      <c r="O62" s="169"/>
      <c r="P62" s="169"/>
    </row>
    <row r="63" spans="1:16" x14ac:dyDescent="0.15">
      <c r="A63" s="169" t="s">
        <v>34</v>
      </c>
      <c r="B63" s="169">
        <f>'将来負担比率（分子）の構造'!I$44</f>
        <v>337</v>
      </c>
      <c r="C63" s="169"/>
      <c r="D63" s="169"/>
      <c r="E63" s="169">
        <f>'将来負担比率（分子）の構造'!J$44</f>
        <v>343</v>
      </c>
      <c r="F63" s="169"/>
      <c r="G63" s="169"/>
      <c r="H63" s="169">
        <f>'将来負担比率（分子）の構造'!K$44</f>
        <v>334</v>
      </c>
      <c r="I63" s="169"/>
      <c r="J63" s="169"/>
      <c r="K63" s="169">
        <f>'将来負担比率（分子）の構造'!L$44</f>
        <v>362</v>
      </c>
      <c r="L63" s="169"/>
      <c r="M63" s="169"/>
      <c r="N63" s="169">
        <f>'将来負担比率（分子）の構造'!M$44</f>
        <v>707</v>
      </c>
      <c r="O63" s="169"/>
      <c r="P63" s="169"/>
    </row>
    <row r="64" spans="1:16" x14ac:dyDescent="0.15">
      <c r="A64" s="169" t="s">
        <v>33</v>
      </c>
      <c r="B64" s="169" t="str">
        <f>'将来負担比率（分子）の構造'!I$43</f>
        <v>-</v>
      </c>
      <c r="C64" s="169"/>
      <c r="D64" s="169"/>
      <c r="E64" s="169" t="str">
        <f>'将来負担比率（分子）の構造'!J$43</f>
        <v>-</v>
      </c>
      <c r="F64" s="169"/>
      <c r="G64" s="169"/>
      <c r="H64" s="169" t="str">
        <f>'将来負担比率（分子）の構造'!K$43</f>
        <v>-</v>
      </c>
      <c r="I64" s="169"/>
      <c r="J64" s="169"/>
      <c r="K64" s="169" t="str">
        <f>'将来負担比率（分子）の構造'!L$43</f>
        <v>-</v>
      </c>
      <c r="L64" s="169"/>
      <c r="M64" s="169"/>
      <c r="N64" s="169" t="str">
        <f>'将来負担比率（分子）の構造'!M$43</f>
        <v>-</v>
      </c>
      <c r="O64" s="169"/>
      <c r="P64" s="169"/>
    </row>
    <row r="65" spans="1:16" x14ac:dyDescent="0.15">
      <c r="A65" s="169" t="s">
        <v>32</v>
      </c>
      <c r="B65" s="169">
        <f>'将来負担比率（分子）の構造'!I$42</f>
        <v>96</v>
      </c>
      <c r="C65" s="169"/>
      <c r="D65" s="169"/>
      <c r="E65" s="169">
        <f>'将来負担比率（分子）の構造'!J$42</f>
        <v>81</v>
      </c>
      <c r="F65" s="169"/>
      <c r="G65" s="169"/>
      <c r="H65" s="169">
        <f>'将来負担比率（分子）の構造'!K$42</f>
        <v>65</v>
      </c>
      <c r="I65" s="169"/>
      <c r="J65" s="169"/>
      <c r="K65" s="169">
        <f>'将来負担比率（分子）の構造'!L$42</f>
        <v>77</v>
      </c>
      <c r="L65" s="169"/>
      <c r="M65" s="169"/>
      <c r="N65" s="169">
        <f>'将来負担比率（分子）の構造'!M$42</f>
        <v>85</v>
      </c>
      <c r="O65" s="169"/>
      <c r="P65" s="169"/>
    </row>
    <row r="66" spans="1:16" x14ac:dyDescent="0.15">
      <c r="A66" s="169" t="s">
        <v>31</v>
      </c>
      <c r="B66" s="169">
        <f>'将来負担比率（分子）の構造'!I$41</f>
        <v>4408</v>
      </c>
      <c r="C66" s="169"/>
      <c r="D66" s="169"/>
      <c r="E66" s="169">
        <f>'将来負担比率（分子）の構造'!J$41</f>
        <v>4450</v>
      </c>
      <c r="F66" s="169"/>
      <c r="G66" s="169"/>
      <c r="H66" s="169">
        <f>'将来負担比率（分子）の構造'!K$41</f>
        <v>4390</v>
      </c>
      <c r="I66" s="169"/>
      <c r="J66" s="169"/>
      <c r="K66" s="169">
        <f>'将来負担比率（分子）の構造'!L$41</f>
        <v>4176</v>
      </c>
      <c r="L66" s="169"/>
      <c r="M66" s="169"/>
      <c r="N66" s="169">
        <f>'将来負担比率（分子）の構造'!M$41</f>
        <v>3915</v>
      </c>
      <c r="O66" s="169"/>
      <c r="P66" s="169"/>
    </row>
    <row r="67" spans="1:16" x14ac:dyDescent="0.15">
      <c r="A67" s="169" t="s">
        <v>71</v>
      </c>
      <c r="B67" s="169" t="e">
        <f>NA()</f>
        <v>#N/A</v>
      </c>
      <c r="C67" s="169">
        <f>IF(ISNUMBER('将来負担比率（分子）の構造'!I$53), IF('将来負担比率（分子）の構造'!I$53 &lt; 0, 0, '将来負担比率（分子）の構造'!I$53), NA())</f>
        <v>709</v>
      </c>
      <c r="D67" s="169" t="e">
        <f>NA()</f>
        <v>#N/A</v>
      </c>
      <c r="E67" s="169" t="e">
        <f>NA()</f>
        <v>#N/A</v>
      </c>
      <c r="F67" s="169">
        <f>IF(ISNUMBER('将来負担比率（分子）の構造'!J$53), IF('将来負担比率（分子）の構造'!J$53 &lt; 0, 0, '将来負担比率（分子）の構造'!J$53), NA())</f>
        <v>486</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1230</v>
      </c>
      <c r="C72" s="173">
        <f>基金残高に係る経年分析!G55</f>
        <v>1342</v>
      </c>
      <c r="D72" s="173">
        <f>基金残高に係る経年分析!H55</f>
        <v>1457</v>
      </c>
    </row>
    <row r="73" spans="1:16" x14ac:dyDescent="0.15">
      <c r="A73" s="172" t="s">
        <v>74</v>
      </c>
      <c r="B73" s="173">
        <f>基金残高に係る経年分析!F56</f>
        <v>179</v>
      </c>
      <c r="C73" s="173">
        <f>基金残高に係る経年分析!G56</f>
        <v>199</v>
      </c>
      <c r="D73" s="173">
        <f>基金残高に係る経年分析!H56</f>
        <v>215</v>
      </c>
    </row>
    <row r="74" spans="1:16" x14ac:dyDescent="0.15">
      <c r="A74" s="172" t="s">
        <v>75</v>
      </c>
      <c r="B74" s="173">
        <f>基金残高に係る経年分析!F57</f>
        <v>766</v>
      </c>
      <c r="C74" s="173">
        <f>基金残高に係る経年分析!G57</f>
        <v>842</v>
      </c>
      <c r="D74" s="173">
        <f>基金残高に係る経年分析!H57</f>
        <v>887</v>
      </c>
    </row>
  </sheetData>
  <sheetProtection algorithmName="SHA-512" hashValue="B1uWlbCI9hWh/NQe3Z2yp9BLeeaLIuZfbVXeglZ78X7vYaJXMsMz/yZaJRMJsRp7rzdRdcsy+FeyeFabx8WzHA==" saltValue="DPoSjDluW5nTF/hZ3COz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2025-03-13T10:50:29Z</cp:lastPrinted>
  <dcterms:created xsi:type="dcterms:W3CDTF">2025-02-19T01:45:01Z</dcterms:created>
  <dcterms:modified xsi:type="dcterms:W3CDTF">2025-03-18T02:23:10Z</dcterms:modified>
  <cp:category/>
</cp:coreProperties>
</file>