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4.dpc.pref.chiba.lg.jp\14125_循環型社会推進課$\02_室班フォルダ\温暖化対策推進班\Ｒ３\07CO2CO2スマート宣言事業所\08 延長に向けた要綱改正\新要綱\06 HP\"/>
    </mc:Choice>
  </mc:AlternateContent>
  <bookViews>
    <workbookView xWindow="0" yWindow="0" windowWidth="20490" windowHeight="7530" activeTab="3"/>
  </bookViews>
  <sheets>
    <sheet name="目次" sheetId="1" r:id="rId1"/>
    <sheet name="取組結果の詳細" sheetId="2" r:id="rId2"/>
    <sheet name="取組項目" sheetId="3" r:id="rId3"/>
    <sheet name="取組結果集計シート" sheetId="4" r:id="rId4"/>
    <sheet name="目標１" sheetId="5" r:id="rId5"/>
    <sheet name="目標２" sheetId="6" r:id="rId6"/>
    <sheet name="目標３" sheetId="7" r:id="rId7"/>
    <sheet name="目標４" sheetId="8" r:id="rId8"/>
    <sheet name="（参考）各年度実績集計表" sheetId="9" r:id="rId9"/>
  </sheets>
  <externalReferences>
    <externalReference r:id="rId10"/>
  </externalReferences>
  <definedNames>
    <definedName name="_xlnm.Print_Area" localSheetId="3">取組結果集計シート!$A$1:$M$27</definedName>
    <definedName name="_xlnm.Print_Area" localSheetId="2">取組項目!$A$1:$G$62</definedName>
    <definedName name="_xlnm.Print_Area" localSheetId="0">目次!$A$1:$G$29</definedName>
    <definedName name="_xlnm.Print_Area" localSheetId="4">目標１!$A$1:$W$59</definedName>
    <definedName name="_xlnm.Print_Area" localSheetId="5">目標２!$A$1:$W$49</definedName>
    <definedName name="_xlnm.Print_Area" localSheetId="6">目標３!$A$1:$W$34</definedName>
    <definedName name="_xlnm.Print_Area" localSheetId="7">目標４!$A$1:$W$65</definedName>
    <definedName name="_xlnm.Print_Titles" localSheetId="2">取組項目!$7:$7</definedName>
    <definedName name="係数">[1]係数!$D$12:$H$43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9" i="3" l="1"/>
  <c r="I15" i="4" l="1"/>
  <c r="F21" i="4" l="1"/>
  <c r="F19" i="4"/>
  <c r="F17" i="4"/>
  <c r="F16" i="4"/>
  <c r="F15" i="4"/>
  <c r="AB53" i="9"/>
  <c r="AA47" i="9"/>
  <c r="Z41" i="9"/>
  <c r="V41" i="9"/>
  <c r="R41" i="9"/>
  <c r="AA40" i="9"/>
  <c r="Z40" i="9"/>
  <c r="Y40" i="9"/>
  <c r="X40" i="9"/>
  <c r="W40" i="9"/>
  <c r="V40" i="9"/>
  <c r="U40" i="9"/>
  <c r="T40" i="9"/>
  <c r="S40" i="9"/>
  <c r="R40" i="9"/>
  <c r="Q40" i="9"/>
  <c r="P40" i="9"/>
  <c r="AB39" i="9"/>
  <c r="AB40" i="9" s="1"/>
  <c r="AB38" i="9"/>
  <c r="AB37" i="9"/>
  <c r="AA36" i="9"/>
  <c r="AA41" i="9" s="1"/>
  <c r="Z36" i="9"/>
  <c r="Y36" i="9"/>
  <c r="Y41" i="9" s="1"/>
  <c r="X36" i="9"/>
  <c r="X41" i="9" s="1"/>
  <c r="W36" i="9"/>
  <c r="W41" i="9" s="1"/>
  <c r="V36" i="9"/>
  <c r="U36" i="9"/>
  <c r="U41" i="9" s="1"/>
  <c r="T36" i="9"/>
  <c r="T41" i="9" s="1"/>
  <c r="S36" i="9"/>
  <c r="S41" i="9" s="1"/>
  <c r="R36" i="9"/>
  <c r="Q36" i="9"/>
  <c r="Q41" i="9" s="1"/>
  <c r="P36" i="9"/>
  <c r="P41" i="9" s="1"/>
  <c r="AB35" i="9"/>
  <c r="AB34" i="9"/>
  <c r="AB33" i="9"/>
  <c r="AB32" i="9"/>
  <c r="AB36" i="9" s="1"/>
  <c r="AA25" i="9"/>
  <c r="W25" i="9"/>
  <c r="S25" i="9"/>
  <c r="AB24" i="9"/>
  <c r="AA24" i="9"/>
  <c r="Z24" i="9"/>
  <c r="Y24" i="9"/>
  <c r="X24" i="9"/>
  <c r="W24" i="9"/>
  <c r="V24" i="9"/>
  <c r="U24" i="9"/>
  <c r="T24" i="9"/>
  <c r="S24" i="9"/>
  <c r="R24" i="9"/>
  <c r="Q24" i="9"/>
  <c r="P24" i="9"/>
  <c r="AB23" i="9"/>
  <c r="AB22" i="9"/>
  <c r="AB21" i="9"/>
  <c r="AB20" i="9"/>
  <c r="AA20" i="9"/>
  <c r="Z20" i="9"/>
  <c r="Y20" i="9"/>
  <c r="X20" i="9"/>
  <c r="W20" i="9"/>
  <c r="V20" i="9"/>
  <c r="U20" i="9"/>
  <c r="T20" i="9"/>
  <c r="S20" i="9"/>
  <c r="R20" i="9"/>
  <c r="Q20" i="9"/>
  <c r="P20" i="9"/>
  <c r="AB19" i="9"/>
  <c r="AB18" i="9"/>
  <c r="AB17" i="9"/>
  <c r="AA16" i="9"/>
  <c r="Z16" i="9"/>
  <c r="Y16" i="9"/>
  <c r="X16" i="9"/>
  <c r="X25" i="9" s="1"/>
  <c r="W16" i="9"/>
  <c r="V16" i="9"/>
  <c r="U16" i="9"/>
  <c r="T16" i="9"/>
  <c r="T25" i="9" s="1"/>
  <c r="S16" i="9"/>
  <c r="R16" i="9"/>
  <c r="Q16" i="9"/>
  <c r="P16" i="9"/>
  <c r="P25" i="9" s="1"/>
  <c r="AB15" i="9"/>
  <c r="AB14" i="9"/>
  <c r="AB13" i="9"/>
  <c r="AB12" i="9"/>
  <c r="AB16" i="9" s="1"/>
  <c r="AA11" i="9"/>
  <c r="Z11" i="9"/>
  <c r="Z25" i="9" s="1"/>
  <c r="Y11" i="9"/>
  <c r="Y25" i="9" s="1"/>
  <c r="X11" i="9"/>
  <c r="W11" i="9"/>
  <c r="V11" i="9"/>
  <c r="V25" i="9" s="1"/>
  <c r="U11" i="9"/>
  <c r="U25" i="9" s="1"/>
  <c r="T11" i="9"/>
  <c r="S11" i="9"/>
  <c r="R11" i="9"/>
  <c r="R25" i="9" s="1"/>
  <c r="Q11" i="9"/>
  <c r="Q25" i="9" s="1"/>
  <c r="P11" i="9"/>
  <c r="AB10" i="9"/>
  <c r="AB9" i="9"/>
  <c r="AB11" i="9" s="1"/>
  <c r="Q41" i="8"/>
  <c r="S40" i="8"/>
  <c r="R40" i="8"/>
  <c r="S39" i="8"/>
  <c r="R39" i="8"/>
  <c r="R41" i="8" s="1"/>
  <c r="S38" i="8"/>
  <c r="S41" i="8" s="1"/>
  <c r="R38" i="8"/>
  <c r="R37" i="8"/>
  <c r="Q37" i="8"/>
  <c r="S36" i="8"/>
  <c r="R36" i="8"/>
  <c r="S35" i="8"/>
  <c r="S37" i="8" s="1"/>
  <c r="R35" i="8"/>
  <c r="S34" i="8"/>
  <c r="R34" i="8"/>
  <c r="S33" i="8"/>
  <c r="Q33" i="8"/>
  <c r="S32" i="8"/>
  <c r="R32" i="8"/>
  <c r="S31" i="8"/>
  <c r="R31" i="8"/>
  <c r="S30" i="8"/>
  <c r="R30" i="8"/>
  <c r="S29" i="8"/>
  <c r="R29" i="8"/>
  <c r="S28" i="8"/>
  <c r="R28" i="8"/>
  <c r="S27" i="8"/>
  <c r="R27" i="8"/>
  <c r="S26" i="8"/>
  <c r="R26" i="8"/>
  <c r="R33" i="8" s="1"/>
  <c r="Q25" i="8"/>
  <c r="S24" i="8"/>
  <c r="R24" i="8"/>
  <c r="S23" i="8"/>
  <c r="R23" i="8"/>
  <c r="S22" i="8"/>
  <c r="R22" i="8"/>
  <c r="S21" i="8"/>
  <c r="S25" i="8" s="1"/>
  <c r="R21" i="8"/>
  <c r="R25" i="8" s="1"/>
  <c r="S20" i="8"/>
  <c r="Q20" i="8"/>
  <c r="S19" i="8"/>
  <c r="R19" i="8"/>
  <c r="S18" i="8"/>
  <c r="R18" i="8"/>
  <c r="R20" i="8" s="1"/>
  <c r="W1" i="8"/>
  <c r="R34" i="7"/>
  <c r="Q32" i="7"/>
  <c r="Q30" i="7"/>
  <c r="W1" i="7"/>
  <c r="L47" i="6"/>
  <c r="Q26" i="6"/>
  <c r="S25" i="6"/>
  <c r="R25" i="6"/>
  <c r="S24" i="6"/>
  <c r="R24" i="6"/>
  <c r="S23" i="6"/>
  <c r="S26" i="6" s="1"/>
  <c r="R23" i="6"/>
  <c r="R26" i="6" s="1"/>
  <c r="Q22" i="6"/>
  <c r="S21" i="6"/>
  <c r="R21" i="6"/>
  <c r="S20" i="6"/>
  <c r="R20" i="6"/>
  <c r="S19" i="6"/>
  <c r="R19" i="6"/>
  <c r="S18" i="6"/>
  <c r="S22" i="6" s="1"/>
  <c r="S27" i="6" s="1"/>
  <c r="R18" i="6"/>
  <c r="R22" i="6" s="1"/>
  <c r="W1" i="6"/>
  <c r="P57" i="5"/>
  <c r="R33" i="5"/>
  <c r="Q33" i="5"/>
  <c r="S32" i="5"/>
  <c r="R32" i="5"/>
  <c r="S31" i="5"/>
  <c r="S33" i="5" s="1"/>
  <c r="R31" i="5"/>
  <c r="S30" i="5"/>
  <c r="R30" i="5"/>
  <c r="S29" i="5"/>
  <c r="S34" i="5" s="1"/>
  <c r="Q29" i="5"/>
  <c r="S28" i="5"/>
  <c r="R28" i="5"/>
  <c r="S27" i="5"/>
  <c r="R27" i="5"/>
  <c r="S26" i="5"/>
  <c r="R26" i="5"/>
  <c r="R29" i="5" s="1"/>
  <c r="Q25" i="5"/>
  <c r="S24" i="5"/>
  <c r="R24" i="5"/>
  <c r="S23" i="5"/>
  <c r="R23" i="5"/>
  <c r="S22" i="5"/>
  <c r="R22" i="5"/>
  <c r="S21" i="5"/>
  <c r="S25" i="5" s="1"/>
  <c r="R21" i="5"/>
  <c r="R25" i="5" s="1"/>
  <c r="S20" i="5"/>
  <c r="Q20" i="5"/>
  <c r="S19" i="5"/>
  <c r="R19" i="5"/>
  <c r="R20" i="5" s="1"/>
  <c r="S18" i="5"/>
  <c r="R18" i="5"/>
  <c r="W1" i="5"/>
  <c r="J22" i="4"/>
  <c r="J20" i="4"/>
  <c r="I19" i="4"/>
  <c r="J19" i="4" s="1"/>
  <c r="L20" i="4" s="1"/>
  <c r="J18" i="4"/>
  <c r="I16" i="4"/>
  <c r="J16" i="4" s="1"/>
  <c r="L16" i="4" s="1"/>
  <c r="J15" i="4"/>
  <c r="L15" i="4" s="1"/>
  <c r="B4" i="4"/>
  <c r="C1" i="3"/>
  <c r="I32" i="2"/>
  <c r="J32" i="2" s="1"/>
  <c r="H32" i="2"/>
  <c r="G32" i="2"/>
  <c r="I31" i="2"/>
  <c r="J31" i="2" s="1"/>
  <c r="H31" i="2"/>
  <c r="G31" i="2"/>
  <c r="I30" i="2"/>
  <c r="J30" i="2" s="1"/>
  <c r="H30" i="2"/>
  <c r="G30" i="2"/>
  <c r="I29" i="2"/>
  <c r="J29" i="2" s="1"/>
  <c r="H29" i="2"/>
  <c r="G29" i="2"/>
  <c r="I28" i="2"/>
  <c r="H28" i="2"/>
  <c r="G28" i="2"/>
  <c r="J28" i="2" l="1"/>
  <c r="R34" i="5"/>
  <c r="P55" i="5" s="1"/>
  <c r="R59" i="5" s="1"/>
  <c r="R27" i="6"/>
  <c r="L45" i="6" s="1"/>
  <c r="R49" i="6" s="1"/>
  <c r="I17" i="4" s="1"/>
  <c r="J17" i="4" s="1"/>
  <c r="L18" i="4" s="1"/>
  <c r="S42" i="8"/>
  <c r="I21" i="4" s="1"/>
  <c r="J21" i="4" s="1"/>
  <c r="L22" i="4" s="1"/>
  <c r="R42" i="8"/>
</calcChain>
</file>

<file path=xl/comments1.xml><?xml version="1.0" encoding="utf-8"?>
<comments xmlns="http://schemas.openxmlformats.org/spreadsheetml/2006/main">
  <authors>
    <author>作成者</author>
  </authors>
  <commentList>
    <comment ref="B26" authorId="0" shapeId="0">
      <text>
        <r>
          <rPr>
            <sz val="9"/>
            <color indexed="81"/>
            <rFont val="ＭＳ Ｐゴシック"/>
            <family val="3"/>
            <charset val="128"/>
          </rPr>
          <t>①プレミアムコース登録時に選択した目標項目について「取組結果集計シート」を作成してください。
基準年度実績・R4～R5平均値が集計シートから転記されます。
※算定シートを使用しない場合には、使用する数値を各セルに直接入力し、併せて使用した数値の根拠資料（省エネ法の定期報告書など）を提出してください。</t>
        </r>
      </text>
    </comment>
    <comment ref="K26" authorId="0" shapeId="0">
      <text>
        <r>
          <rPr>
            <sz val="9"/>
            <color indexed="81"/>
            <rFont val="ＭＳ Ｐゴシック"/>
            <family val="3"/>
            <charset val="128"/>
          </rPr>
          <t xml:space="preserve">③達成度評価（HP公表用）を◎・○・―から選択してください。
</t>
        </r>
      </text>
    </comment>
    <comment ref="J27" authorId="0" shapeId="0">
      <text>
        <r>
          <rPr>
            <sz val="9"/>
            <color indexed="81"/>
            <rFont val="ＭＳ Ｐゴシック"/>
            <family val="3"/>
            <charset val="128"/>
          </rPr>
          <t xml:space="preserve">②基準年度比削減率は自動計算されます。
</t>
        </r>
      </text>
    </comment>
    <comment ref="B40" authorId="0" shapeId="0">
      <text>
        <r>
          <rPr>
            <sz val="9"/>
            <color indexed="81"/>
            <rFont val="ＭＳ Ｐゴシック"/>
            <family val="3"/>
            <charset val="128"/>
          </rPr>
          <t>PR項目に記載する事項については、温暖化対策に資するものに限ります。</t>
        </r>
      </text>
    </comment>
  </commentList>
</comments>
</file>

<file path=xl/comments2.xml><?xml version="1.0" encoding="utf-8"?>
<comments xmlns="http://schemas.openxmlformats.org/spreadsheetml/2006/main">
  <authors>
    <author>作成者</author>
  </authors>
  <commentList>
    <comment ref="C1" authorId="0" shapeId="0">
      <text>
        <r>
          <rPr>
            <b/>
            <sz val="9"/>
            <color indexed="81"/>
            <rFont val="ＭＳ Ｐゴシック"/>
            <family val="3"/>
            <charset val="128"/>
          </rPr>
          <t>事業所名が取組計画書から転記されます</t>
        </r>
      </text>
    </comment>
  </commentList>
</comments>
</file>

<file path=xl/comments3.xml><?xml version="1.0" encoding="utf-8"?>
<comments xmlns="http://schemas.openxmlformats.org/spreadsheetml/2006/main">
  <authors>
    <author>作成者</author>
  </authors>
  <commentList>
    <comment ref="B4" authorId="0" shapeId="0">
      <text>
        <r>
          <rPr>
            <b/>
            <sz val="9"/>
            <color indexed="81"/>
            <rFont val="ＭＳ Ｐゴシック"/>
            <family val="3"/>
            <charset val="128"/>
          </rPr>
          <t>取組結果の詳細に記載した事業所名が自動転記されます</t>
        </r>
      </text>
    </comment>
    <comment ref="I13" authorId="0" shapeId="0">
      <text>
        <r>
          <rPr>
            <b/>
            <sz val="9"/>
            <color indexed="81"/>
            <rFont val="ＭＳ Ｐゴシック"/>
            <family val="3"/>
            <charset val="128"/>
          </rPr>
          <t>令和５年度分は算定シートから自動転記されます。省エネ法の定期報告書を用いる場合には直接入力してください。</t>
        </r>
      </text>
    </comment>
  </commentList>
</comments>
</file>

<file path=xl/comments4.xml><?xml version="1.0" encoding="utf-8"?>
<comments xmlns="http://schemas.openxmlformats.org/spreadsheetml/2006/main">
  <authors>
    <author>作成者</author>
  </authors>
  <commentList>
    <comment ref="W1" authorId="0" shapeId="0">
      <text>
        <r>
          <rPr>
            <b/>
            <sz val="9"/>
            <color indexed="81"/>
            <rFont val="ＭＳ Ｐゴシック"/>
            <family val="3"/>
            <charset val="128"/>
          </rPr>
          <t>取組結果の詳細に記載した事業所名が自動転記されます</t>
        </r>
      </text>
    </comment>
    <comment ref="V18" authorId="0" shapeId="0">
      <text>
        <r>
          <rPr>
            <b/>
            <sz val="9"/>
            <color indexed="81"/>
            <rFont val="ＭＳ Ｐゴシック"/>
            <family val="3"/>
            <charset val="128"/>
          </rPr>
          <t>0.000453又は温対法に基づく排出係数を入力してください</t>
        </r>
      </text>
    </comment>
    <comment ref="D19" authorId="0" shapeId="0">
      <text>
        <r>
          <rPr>
            <b/>
            <sz val="9"/>
            <color indexed="81"/>
            <rFont val="ＭＳ Ｐゴシック"/>
            <family val="3"/>
            <charset val="128"/>
          </rPr>
          <t>東京電力パワーグリッド以外からの買電量を記入してください</t>
        </r>
      </text>
    </comment>
    <comment ref="I19" authorId="0" shapeId="0">
      <text>
        <r>
          <rPr>
            <b/>
            <sz val="9"/>
            <color indexed="81"/>
            <rFont val="ＭＳ Ｐゴシック"/>
            <family val="3"/>
            <charset val="128"/>
          </rPr>
          <t>電気事業者名を入力してください</t>
        </r>
      </text>
    </comment>
    <comment ref="V19" authorId="0" shapeId="0">
      <text>
        <r>
          <rPr>
            <b/>
            <sz val="9"/>
            <color indexed="81"/>
            <rFont val="ＭＳ Ｐゴシック"/>
            <family val="3"/>
            <charset val="128"/>
          </rPr>
          <t>0.000453又は温対法に基づく排出係数を入力してください</t>
        </r>
      </text>
    </comment>
    <comment ref="I21" authorId="0" shapeId="0">
      <text>
        <r>
          <rPr>
            <b/>
            <sz val="9"/>
            <color indexed="81"/>
            <rFont val="ＭＳ Ｐゴシック"/>
            <family val="3"/>
            <charset val="128"/>
          </rPr>
          <t>ガス事業者名を入力してください</t>
        </r>
      </text>
    </comment>
    <comment ref="T21" authorId="0" shapeId="0">
      <text>
        <r>
          <rPr>
            <b/>
            <sz val="9"/>
            <color indexed="81"/>
            <rFont val="ＭＳ Ｐゴシック"/>
            <family val="3"/>
            <charset val="128"/>
          </rPr>
          <t>0.0448又は各ガス会社が公表する単位当たりの発熱量を入力してください</t>
        </r>
      </text>
    </comment>
    <comment ref="V21" authorId="0" shapeId="0">
      <text>
        <r>
          <rPr>
            <b/>
            <sz val="9"/>
            <color indexed="81"/>
            <rFont val="ＭＳ Ｐゴシック"/>
            <family val="3"/>
            <charset val="128"/>
          </rPr>
          <t>0.00223又は各ガス会社が公表するCO2排出係数を入力してください</t>
        </r>
      </text>
    </comment>
    <comment ref="H50" authorId="0" shapeId="0">
      <text>
        <r>
          <rPr>
            <b/>
            <sz val="9"/>
            <color indexed="81"/>
            <rFont val="ＭＳ Ｐゴシック"/>
            <family val="3"/>
            <charset val="128"/>
          </rPr>
          <t>単位は任意とします。</t>
        </r>
      </text>
    </comment>
    <comment ref="R59" authorId="0" shapeId="0">
      <text>
        <r>
          <rPr>
            <b/>
            <sz val="9"/>
            <color indexed="81"/>
            <rFont val="ＭＳ Ｐゴシック"/>
            <family val="3"/>
            <charset val="128"/>
          </rPr>
          <t>→各年度の状況報告書に転記</t>
        </r>
      </text>
    </comment>
  </commentList>
</comments>
</file>

<file path=xl/comments5.xml><?xml version="1.0" encoding="utf-8"?>
<comments xmlns="http://schemas.openxmlformats.org/spreadsheetml/2006/main">
  <authors>
    <author>作成者</author>
  </authors>
  <commentList>
    <comment ref="W1" authorId="0" shapeId="0">
      <text>
        <r>
          <rPr>
            <b/>
            <sz val="9"/>
            <color indexed="81"/>
            <rFont val="ＭＳ Ｐゴシック"/>
            <family val="3"/>
            <charset val="128"/>
          </rPr>
          <t>取組結果の詳細に記載した事業所名が自動転記されます</t>
        </r>
      </text>
    </comment>
    <comment ref="V23" authorId="0" shapeId="0">
      <text>
        <r>
          <rPr>
            <b/>
            <sz val="9"/>
            <color indexed="81"/>
            <rFont val="ＭＳ Ｐゴシック"/>
            <family val="3"/>
            <charset val="128"/>
          </rPr>
          <t>0.000453又は温対法に基づく排出係数を入力してください</t>
        </r>
      </text>
    </comment>
    <comment ref="L24" authorId="0" shapeId="0">
      <text>
        <r>
          <rPr>
            <b/>
            <sz val="9"/>
            <color indexed="81"/>
            <rFont val="ＭＳ Ｐゴシック"/>
            <family val="3"/>
            <charset val="128"/>
          </rPr>
          <t>電気事業者名を記入してください。</t>
        </r>
      </text>
    </comment>
    <comment ref="V24" authorId="0" shapeId="0">
      <text>
        <r>
          <rPr>
            <b/>
            <sz val="9"/>
            <color indexed="81"/>
            <rFont val="ＭＳ Ｐゴシック"/>
            <family val="3"/>
            <charset val="128"/>
          </rPr>
          <t>0.000453又は温対法に基づく排出係数を入力してください</t>
        </r>
      </text>
    </comment>
    <comment ref="D25" authorId="0" shapeId="0">
      <text>
        <r>
          <rPr>
            <b/>
            <sz val="9"/>
            <color indexed="81"/>
            <rFont val="ＭＳ Ｐゴシック"/>
            <family val="3"/>
            <charset val="128"/>
          </rPr>
          <t>外部充電設備での充電に係る電力の排出係数は一律で0.000453t-CO2/kWhを使用します</t>
        </r>
      </text>
    </comment>
    <comment ref="R49" authorId="0" shapeId="0">
      <text>
        <r>
          <rPr>
            <b/>
            <sz val="9"/>
            <color indexed="81"/>
            <rFont val="ＭＳ Ｐゴシック"/>
            <family val="3"/>
            <charset val="128"/>
          </rPr>
          <t>→各年度の状況報告書に転記</t>
        </r>
      </text>
    </comment>
  </commentList>
</comments>
</file>

<file path=xl/comments6.xml><?xml version="1.0" encoding="utf-8"?>
<comments xmlns="http://schemas.openxmlformats.org/spreadsheetml/2006/main">
  <authors>
    <author>作成者</author>
  </authors>
  <commentList>
    <comment ref="W1" authorId="0" shapeId="0">
      <text>
        <r>
          <rPr>
            <b/>
            <sz val="9"/>
            <color indexed="81"/>
            <rFont val="ＭＳ Ｐゴシック"/>
            <family val="3"/>
            <charset val="128"/>
          </rPr>
          <t>取組結果の詳細に記載した事業所名が自動転記されます</t>
        </r>
      </text>
    </comment>
    <comment ref="P18" authorId="0" shapeId="0">
      <text>
        <r>
          <rPr>
            <b/>
            <sz val="9"/>
            <color indexed="81"/>
            <rFont val="ＭＳ Ｐゴシック"/>
            <family val="3"/>
            <charset val="128"/>
          </rPr>
          <t>単位は任意とします。</t>
        </r>
      </text>
    </comment>
    <comment ref="H25" authorId="0" shapeId="0">
      <text>
        <r>
          <rPr>
            <b/>
            <sz val="9"/>
            <color indexed="81"/>
            <rFont val="ＭＳ Ｐゴシック"/>
            <family val="3"/>
            <charset val="128"/>
          </rPr>
          <t>単位は任意とします。</t>
        </r>
      </text>
    </comment>
  </commentList>
</comments>
</file>

<file path=xl/comments7.xml><?xml version="1.0" encoding="utf-8"?>
<comments xmlns="http://schemas.openxmlformats.org/spreadsheetml/2006/main">
  <authors>
    <author>作成者</author>
  </authors>
  <commentList>
    <comment ref="W1" authorId="0" shapeId="0">
      <text>
        <r>
          <rPr>
            <b/>
            <sz val="9"/>
            <color indexed="81"/>
            <rFont val="ＭＳ Ｐゴシック"/>
            <family val="3"/>
            <charset val="128"/>
          </rPr>
          <t>取組結果の詳細に記載した事業所名が自動転記されます</t>
        </r>
      </text>
    </comment>
    <comment ref="V18" authorId="0" shapeId="0">
      <text>
        <r>
          <rPr>
            <b/>
            <sz val="9"/>
            <color indexed="81"/>
            <rFont val="ＭＳ Ｐゴシック"/>
            <family val="3"/>
            <charset val="128"/>
          </rPr>
          <t>0.000453又は温対法に基づく排出係数を入力してください</t>
        </r>
      </text>
    </comment>
    <comment ref="D19" authorId="0" shapeId="0">
      <text>
        <r>
          <rPr>
            <b/>
            <sz val="9"/>
            <color indexed="81"/>
            <rFont val="ＭＳ Ｐゴシック"/>
            <family val="3"/>
            <charset val="128"/>
          </rPr>
          <t>東京電力以外からの買電量を記入してください</t>
        </r>
      </text>
    </comment>
    <comment ref="I19" authorId="0" shapeId="0">
      <text>
        <r>
          <rPr>
            <b/>
            <sz val="9"/>
            <color indexed="81"/>
            <rFont val="ＭＳ Ｐゴシック"/>
            <family val="3"/>
            <charset val="128"/>
          </rPr>
          <t>電気事業者名を入力してください</t>
        </r>
      </text>
    </comment>
    <comment ref="V19" authorId="0" shapeId="0">
      <text>
        <r>
          <rPr>
            <b/>
            <sz val="9"/>
            <color indexed="81"/>
            <rFont val="ＭＳ Ｐゴシック"/>
            <family val="3"/>
            <charset val="128"/>
          </rPr>
          <t>0.000453又は温対法に基づく排出係数を入力してください</t>
        </r>
      </text>
    </comment>
    <comment ref="I21" authorId="0" shapeId="0">
      <text>
        <r>
          <rPr>
            <b/>
            <sz val="9"/>
            <color indexed="81"/>
            <rFont val="ＭＳ Ｐゴシック"/>
            <family val="3"/>
            <charset val="128"/>
          </rPr>
          <t>ガス事業者名を入力してください</t>
        </r>
      </text>
    </comment>
    <comment ref="T21" authorId="0" shapeId="0">
      <text>
        <r>
          <rPr>
            <b/>
            <sz val="9"/>
            <color indexed="81"/>
            <rFont val="ＭＳ Ｐゴシック"/>
            <family val="3"/>
            <charset val="128"/>
          </rPr>
          <t>0.0448又は各ガス会社が公表する単位当たりの発熱量を入力してください</t>
        </r>
      </text>
    </comment>
    <comment ref="V21" authorId="0" shapeId="0">
      <text>
        <r>
          <rPr>
            <b/>
            <sz val="9"/>
            <color indexed="81"/>
            <rFont val="ＭＳ Ｐゴシック"/>
            <family val="3"/>
            <charset val="128"/>
          </rPr>
          <t>0.00223又は各ガス会社が公表するCO2排出係数を入力してください</t>
        </r>
      </text>
    </comment>
    <comment ref="V30" authorId="0" shapeId="0">
      <text>
        <r>
          <rPr>
            <b/>
            <sz val="9"/>
            <color indexed="81"/>
            <rFont val="ＭＳ Ｐゴシック"/>
            <family val="3"/>
            <charset val="128"/>
          </rPr>
          <t>0.000453又は温対法に基づく排出係数を入力してください</t>
        </r>
      </text>
    </comment>
    <comment ref="L31" authorId="0" shapeId="0">
      <text>
        <r>
          <rPr>
            <b/>
            <sz val="9"/>
            <color indexed="81"/>
            <rFont val="ＭＳ Ｐゴシック"/>
            <family val="3"/>
            <charset val="128"/>
          </rPr>
          <t>電気事業者名を記入してください。</t>
        </r>
      </text>
    </comment>
    <comment ref="V31" authorId="0" shapeId="0">
      <text>
        <r>
          <rPr>
            <b/>
            <sz val="9"/>
            <color indexed="81"/>
            <rFont val="ＭＳ Ｐゴシック"/>
            <family val="3"/>
            <charset val="128"/>
          </rPr>
          <t>0.000453又は温対法に基づく排出係数を入力してください</t>
        </r>
      </text>
    </comment>
    <comment ref="D32" authorId="0" shapeId="0">
      <text>
        <r>
          <rPr>
            <b/>
            <sz val="9"/>
            <color indexed="81"/>
            <rFont val="ＭＳ Ｐゴシック"/>
            <family val="3"/>
            <charset val="128"/>
          </rPr>
          <t>外部充電設備での充電に係る電力の排出係数は一律で0.000453t-CO2/kWhを使用します</t>
        </r>
      </text>
    </comment>
  </commentList>
</comments>
</file>

<file path=xl/comments8.xml><?xml version="1.0" encoding="utf-8"?>
<comments xmlns="http://schemas.openxmlformats.org/spreadsheetml/2006/main">
  <authors>
    <author>作成者</author>
  </authors>
  <commentList>
    <comment ref="AB8" authorId="0" shapeId="0">
      <text>
        <r>
          <rPr>
            <b/>
            <sz val="9"/>
            <color indexed="81"/>
            <rFont val="ＭＳ Ｐゴシック"/>
            <family val="3"/>
            <charset val="128"/>
          </rPr>
          <t>１表「使用量」欄に転記してください</t>
        </r>
      </text>
    </comment>
    <comment ref="C10" authorId="0" shapeId="0">
      <text>
        <r>
          <rPr>
            <b/>
            <sz val="9"/>
            <color indexed="81"/>
            <rFont val="ＭＳ Ｐゴシック"/>
            <family val="3"/>
            <charset val="128"/>
          </rPr>
          <t>東京電力以外からの買電量を記入してください</t>
        </r>
      </text>
    </comment>
    <comment ref="H10" authorId="0" shapeId="0">
      <text>
        <r>
          <rPr>
            <b/>
            <sz val="9"/>
            <color indexed="81"/>
            <rFont val="ＭＳ Ｐゴシック"/>
            <family val="3"/>
            <charset val="128"/>
          </rPr>
          <t>電気事業者名を入力してください</t>
        </r>
      </text>
    </comment>
    <comment ref="H12" authorId="0" shapeId="0">
      <text>
        <r>
          <rPr>
            <b/>
            <sz val="9"/>
            <color indexed="81"/>
            <rFont val="ＭＳ Ｐゴシック"/>
            <family val="3"/>
            <charset val="128"/>
          </rPr>
          <t>ガス事業者名を入力してください</t>
        </r>
      </text>
    </comment>
    <comment ref="K38" authorId="0" shapeId="0">
      <text>
        <r>
          <rPr>
            <b/>
            <sz val="9"/>
            <color indexed="81"/>
            <rFont val="ＭＳ Ｐゴシック"/>
            <family val="3"/>
            <charset val="128"/>
          </rPr>
          <t>電気事業者名を記入してください。</t>
        </r>
      </text>
    </comment>
    <comment ref="C39" authorId="0" shapeId="0">
      <text>
        <r>
          <rPr>
            <b/>
            <sz val="9"/>
            <color indexed="81"/>
            <rFont val="ＭＳ Ｐゴシック"/>
            <family val="3"/>
            <charset val="128"/>
          </rPr>
          <t>外部充電設備での充電に係る電力の排出係数は一律で0.000453t-CO2/kWhを使用します</t>
        </r>
      </text>
    </comment>
    <comment ref="AB52" authorId="0" shapeId="0">
      <text>
        <r>
          <rPr>
            <b/>
            <sz val="9"/>
            <color indexed="81"/>
            <rFont val="ＭＳ Ｐゴシック"/>
            <family val="3"/>
            <charset val="128"/>
          </rPr>
          <t>１表「排出量」欄に転記してください</t>
        </r>
      </text>
    </comment>
  </commentList>
</comments>
</file>

<file path=xl/sharedStrings.xml><?xml version="1.0" encoding="utf-8"?>
<sst xmlns="http://schemas.openxmlformats.org/spreadsheetml/2006/main" count="661" uniqueCount="324">
  <si>
    <t>シート</t>
    <phoneticPr fontId="3"/>
  </si>
  <si>
    <t>提出対象事業所</t>
    <rPh sb="0" eb="2">
      <t>テイシュツ</t>
    </rPh>
    <rPh sb="2" eb="4">
      <t>タイショウ</t>
    </rPh>
    <rPh sb="4" eb="7">
      <t>ジギョウショ</t>
    </rPh>
    <phoneticPr fontId="3"/>
  </si>
  <si>
    <t>備考</t>
    <rPh sb="0" eb="2">
      <t>ビコウ</t>
    </rPh>
    <phoneticPr fontId="3"/>
  </si>
  <si>
    <t>取組結果の詳細</t>
    <rPh sb="0" eb="2">
      <t>トリクミ</t>
    </rPh>
    <rPh sb="2" eb="4">
      <t>ケッカ</t>
    </rPh>
    <rPh sb="5" eb="7">
      <t>ショウサイ</t>
    </rPh>
    <phoneticPr fontId="3"/>
  </si>
  <si>
    <t>全事業所</t>
    <rPh sb="0" eb="3">
      <t>ゼンジギョウ</t>
    </rPh>
    <rPh sb="3" eb="4">
      <t>ショ</t>
    </rPh>
    <phoneticPr fontId="3"/>
  </si>
  <si>
    <t>取組項目</t>
    <rPh sb="0" eb="2">
      <t>トリクミ</t>
    </rPh>
    <rPh sb="2" eb="4">
      <t>コウモク</t>
    </rPh>
    <phoneticPr fontId="3"/>
  </si>
  <si>
    <t>取組結果集計シート</t>
    <rPh sb="0" eb="2">
      <t>トリクミ</t>
    </rPh>
    <rPh sb="2" eb="4">
      <t>ケッカ</t>
    </rPh>
    <rPh sb="4" eb="6">
      <t>シュウケイ</t>
    </rPh>
    <phoneticPr fontId="3"/>
  </si>
  <si>
    <t>集計シートのデータが「取組結果の詳細」に転記されます。</t>
    <rPh sb="0" eb="2">
      <t>シュウケイ</t>
    </rPh>
    <rPh sb="11" eb="13">
      <t>トリクミ</t>
    </rPh>
    <rPh sb="13" eb="15">
      <t>ケッカ</t>
    </rPh>
    <rPh sb="16" eb="18">
      <t>ショウサイ</t>
    </rPh>
    <rPh sb="20" eb="22">
      <t>テンキ</t>
    </rPh>
    <phoneticPr fontId="3"/>
  </si>
  <si>
    <t>算定シート</t>
    <rPh sb="0" eb="2">
      <t>サンテイ</t>
    </rPh>
    <phoneticPr fontId="3"/>
  </si>
  <si>
    <r>
      <rPr>
        <sz val="11"/>
        <color rgb="FFFF0000"/>
        <rFont val="游ゴシック"/>
        <family val="3"/>
        <charset val="128"/>
        <scheme val="minor"/>
      </rPr>
      <t>令和5年度</t>
    </r>
    <r>
      <rPr>
        <sz val="11"/>
        <color theme="1"/>
        <rFont val="游ゴシック"/>
        <family val="2"/>
        <charset val="128"/>
        <scheme val="minor"/>
      </rPr>
      <t>分</t>
    </r>
    <rPh sb="0" eb="2">
      <t>レイワ</t>
    </rPh>
    <rPh sb="3" eb="5">
      <t>ネンド</t>
    </rPh>
    <rPh sb="5" eb="6">
      <t>ブン</t>
    </rPh>
    <phoneticPr fontId="3"/>
  </si>
  <si>
    <t>目標1（エネルギー消費原単位）用</t>
    <rPh sb="0" eb="2">
      <t>モクヒョウ</t>
    </rPh>
    <rPh sb="15" eb="16">
      <t>ヨウ</t>
    </rPh>
    <phoneticPr fontId="3"/>
  </si>
  <si>
    <r>
      <t xml:space="preserve">全事業所（選択した目標分のみ）
</t>
    </r>
    <r>
      <rPr>
        <sz val="9"/>
        <color theme="1"/>
        <rFont val="游ゴシック"/>
        <family val="3"/>
        <charset val="128"/>
        <scheme val="minor"/>
      </rPr>
      <t>※省エネ法の定期報告書を作成している事業所は、定期報告書の写しの提出に替えることができます。</t>
    </r>
    <rPh sb="0" eb="3">
      <t>ゼンジギョウ</t>
    </rPh>
    <rPh sb="3" eb="4">
      <t>ショ</t>
    </rPh>
    <rPh sb="5" eb="7">
      <t>センタク</t>
    </rPh>
    <rPh sb="9" eb="11">
      <t>モクヒョウ</t>
    </rPh>
    <rPh sb="11" eb="12">
      <t>ブン</t>
    </rPh>
    <phoneticPr fontId="3"/>
  </si>
  <si>
    <t>・算定シートのデータは「取組結果集計シート」に転記されます。
・省エネ法の定期報告書を使用する場合には、定期報告書のデータを「取組結果集計シート」に転記してください。</t>
    <rPh sb="1" eb="3">
      <t>サンテイ</t>
    </rPh>
    <rPh sb="23" eb="25">
      <t>テンキ</t>
    </rPh>
    <rPh sb="32" eb="33">
      <t>ショウ</t>
    </rPh>
    <rPh sb="35" eb="36">
      <t>ホウ</t>
    </rPh>
    <rPh sb="37" eb="39">
      <t>テイキ</t>
    </rPh>
    <rPh sb="39" eb="42">
      <t>ホウコクショ</t>
    </rPh>
    <rPh sb="43" eb="45">
      <t>シヨウ</t>
    </rPh>
    <rPh sb="47" eb="49">
      <t>バアイ</t>
    </rPh>
    <rPh sb="63" eb="65">
      <t>トリクミ</t>
    </rPh>
    <rPh sb="65" eb="67">
      <t>ケッカ</t>
    </rPh>
    <rPh sb="67" eb="69">
      <t>シュウケイ</t>
    </rPh>
    <phoneticPr fontId="3"/>
  </si>
  <si>
    <t>目標2（自動車１台当たり燃料消費量）用</t>
    <rPh sb="0" eb="2">
      <t>モクヒョウ</t>
    </rPh>
    <rPh sb="18" eb="19">
      <t>ヨウ</t>
    </rPh>
    <phoneticPr fontId="3"/>
  </si>
  <si>
    <t>目標3（事業系一般廃棄物の排出量原単位）用</t>
    <rPh sb="0" eb="2">
      <t>モクヒョウ</t>
    </rPh>
    <rPh sb="20" eb="21">
      <t>ヨウ</t>
    </rPh>
    <phoneticPr fontId="3"/>
  </si>
  <si>
    <t>目標4（二酸化炭素排出量）用</t>
    <rPh sb="0" eb="2">
      <t>モクヒョウ</t>
    </rPh>
    <rPh sb="13" eb="14">
      <t>ヨウ</t>
    </rPh>
    <phoneticPr fontId="3"/>
  </si>
  <si>
    <t>（参考）各年度実績集計表</t>
    <phoneticPr fontId="3"/>
  </si>
  <si>
    <t>提出不要</t>
    <rPh sb="0" eb="2">
      <t>テイシュツ</t>
    </rPh>
    <rPh sb="2" eb="4">
      <t>フヨウ</t>
    </rPh>
    <phoneticPr fontId="3"/>
  </si>
  <si>
    <t>算定シート作成時に必要に応じ御活用ください</t>
    <rPh sb="0" eb="2">
      <t>サンテイ</t>
    </rPh>
    <rPh sb="5" eb="7">
      <t>サクセイ</t>
    </rPh>
    <rPh sb="7" eb="8">
      <t>ジ</t>
    </rPh>
    <rPh sb="9" eb="11">
      <t>ヒツヨウ</t>
    </rPh>
    <rPh sb="12" eb="13">
      <t>オウ</t>
    </rPh>
    <rPh sb="14" eb="17">
      <t>ゴカツヨウ</t>
    </rPh>
    <phoneticPr fontId="3"/>
  </si>
  <si>
    <t>第５号様式（第１１条第２項）別紙</t>
    <rPh sb="0" eb="1">
      <t>ダイ</t>
    </rPh>
    <rPh sb="2" eb="3">
      <t>ゴウ</t>
    </rPh>
    <rPh sb="3" eb="5">
      <t>ヨウシキ</t>
    </rPh>
    <rPh sb="6" eb="7">
      <t>ダイ</t>
    </rPh>
    <rPh sb="9" eb="10">
      <t>ジョウ</t>
    </rPh>
    <rPh sb="10" eb="11">
      <t>ダイ</t>
    </rPh>
    <rPh sb="12" eb="13">
      <t>コウ</t>
    </rPh>
    <rPh sb="14" eb="16">
      <t>ベッシ</t>
    </rPh>
    <phoneticPr fontId="3"/>
  </si>
  <si>
    <t>１．事業所の概要</t>
    <rPh sb="2" eb="5">
      <t>ジギョウショ</t>
    </rPh>
    <rPh sb="6" eb="8">
      <t>ガイヨウ</t>
    </rPh>
    <phoneticPr fontId="3"/>
  </si>
  <si>
    <t>（名称・所在地（市町村まで）・業種を県ホームページに掲載します）</t>
    <rPh sb="1" eb="3">
      <t>メイショウ</t>
    </rPh>
    <rPh sb="4" eb="7">
      <t>ショザイチ</t>
    </rPh>
    <rPh sb="8" eb="11">
      <t>シチョウソン</t>
    </rPh>
    <rPh sb="15" eb="17">
      <t>ギョウシュ</t>
    </rPh>
    <rPh sb="18" eb="19">
      <t>ケン</t>
    </rPh>
    <rPh sb="26" eb="28">
      <t>ケイサイ</t>
    </rPh>
    <phoneticPr fontId="3"/>
  </si>
  <si>
    <t>事業所の名称と登録番号を記載し、その他の項目については変更があるもののみ記載してください。</t>
    <rPh sb="0" eb="3">
      <t>ジギョウショ</t>
    </rPh>
    <rPh sb="4" eb="6">
      <t>メイショウ</t>
    </rPh>
    <rPh sb="7" eb="9">
      <t>トウロク</t>
    </rPh>
    <rPh sb="9" eb="11">
      <t>バンゴウ</t>
    </rPh>
    <rPh sb="12" eb="14">
      <t>キサイ</t>
    </rPh>
    <rPh sb="18" eb="19">
      <t>タ</t>
    </rPh>
    <rPh sb="20" eb="22">
      <t>コウモク</t>
    </rPh>
    <rPh sb="27" eb="29">
      <t>ヘンコウ</t>
    </rPh>
    <rPh sb="36" eb="38">
      <t>キサイ</t>
    </rPh>
    <phoneticPr fontId="3"/>
  </si>
  <si>
    <t>事業所の名称</t>
    <rPh sb="0" eb="3">
      <t>ジギョウショ</t>
    </rPh>
    <rPh sb="4" eb="6">
      <t>メイショウ</t>
    </rPh>
    <phoneticPr fontId="3"/>
  </si>
  <si>
    <t>登録番号</t>
    <rPh sb="0" eb="2">
      <t>トウロク</t>
    </rPh>
    <rPh sb="2" eb="4">
      <t>バンゴウ</t>
    </rPh>
    <phoneticPr fontId="3"/>
  </si>
  <si>
    <t>所在地</t>
    <rPh sb="0" eb="3">
      <t>ショザイチ</t>
    </rPh>
    <phoneticPr fontId="3"/>
  </si>
  <si>
    <t>〒</t>
    <phoneticPr fontId="3"/>
  </si>
  <si>
    <t>電話番号</t>
    <rPh sb="0" eb="2">
      <t>デンワ</t>
    </rPh>
    <rPh sb="2" eb="4">
      <t>バンゴウ</t>
    </rPh>
    <phoneticPr fontId="3"/>
  </si>
  <si>
    <t>担当者</t>
    <rPh sb="0" eb="3">
      <t>タントウシャ</t>
    </rPh>
    <phoneticPr fontId="3"/>
  </si>
  <si>
    <t>職名</t>
    <rPh sb="0" eb="2">
      <t>ショクメイ</t>
    </rPh>
    <phoneticPr fontId="3"/>
  </si>
  <si>
    <t>従業員数</t>
    <rPh sb="0" eb="3">
      <t>ジュウギョウイン</t>
    </rPh>
    <rPh sb="3" eb="4">
      <t>スウ</t>
    </rPh>
    <phoneticPr fontId="3"/>
  </si>
  <si>
    <t>氏名</t>
    <rPh sb="0" eb="2">
      <t>シメイ</t>
    </rPh>
    <phoneticPr fontId="3"/>
  </si>
  <si>
    <t>業種
（当てはまるものに○）</t>
    <rPh sb="0" eb="2">
      <t>ギョウシュ</t>
    </rPh>
    <rPh sb="4" eb="5">
      <t>ア</t>
    </rPh>
    <phoneticPr fontId="3"/>
  </si>
  <si>
    <t>　</t>
  </si>
  <si>
    <t>農林水産業</t>
    <rPh sb="0" eb="2">
      <t>ノウリン</t>
    </rPh>
    <rPh sb="2" eb="5">
      <t>スイサンギョウ</t>
    </rPh>
    <phoneticPr fontId="3"/>
  </si>
  <si>
    <t>金融・保険業</t>
    <rPh sb="0" eb="2">
      <t>キンユウ</t>
    </rPh>
    <rPh sb="3" eb="6">
      <t>ホケンギョウ</t>
    </rPh>
    <phoneticPr fontId="3"/>
  </si>
  <si>
    <t>建設業</t>
    <rPh sb="0" eb="3">
      <t>ケンセツギョウ</t>
    </rPh>
    <phoneticPr fontId="3"/>
  </si>
  <si>
    <t>卸売・小売業</t>
    <rPh sb="0" eb="2">
      <t>オロシウリ</t>
    </rPh>
    <rPh sb="3" eb="6">
      <t>コウリギョウ</t>
    </rPh>
    <phoneticPr fontId="3"/>
  </si>
  <si>
    <t>製造業</t>
    <rPh sb="0" eb="3">
      <t>セイゾウギョウ</t>
    </rPh>
    <phoneticPr fontId="3"/>
  </si>
  <si>
    <t>不動産業</t>
    <rPh sb="0" eb="3">
      <t>フドウサン</t>
    </rPh>
    <rPh sb="3" eb="4">
      <t>ギョウ</t>
    </rPh>
    <phoneticPr fontId="3"/>
  </si>
  <si>
    <t>電気・ガス・熱供給・水道業</t>
    <rPh sb="0" eb="2">
      <t>デンキ</t>
    </rPh>
    <rPh sb="6" eb="7">
      <t>ネツ</t>
    </rPh>
    <rPh sb="7" eb="9">
      <t>キョウキュウ</t>
    </rPh>
    <rPh sb="10" eb="13">
      <t>スイドウギョウ</t>
    </rPh>
    <phoneticPr fontId="3"/>
  </si>
  <si>
    <t>サービス業</t>
    <rPh sb="4" eb="5">
      <t>ギョウ</t>
    </rPh>
    <phoneticPr fontId="3"/>
  </si>
  <si>
    <t>運輸・通信業</t>
    <rPh sb="0" eb="2">
      <t>ウンユ</t>
    </rPh>
    <rPh sb="3" eb="6">
      <t>ツウシンギョウ</t>
    </rPh>
    <phoneticPr fontId="3"/>
  </si>
  <si>
    <t>その他（　　　　　　　　　　　　　　　）</t>
    <rPh sb="2" eb="3">
      <t>タ</t>
    </rPh>
    <phoneticPr fontId="3"/>
  </si>
  <si>
    <t>２．取組結果</t>
    <rPh sb="2" eb="4">
      <t>トリクミ</t>
    </rPh>
    <rPh sb="4" eb="6">
      <t>ケッカ</t>
    </rPh>
    <phoneticPr fontId="3"/>
  </si>
  <si>
    <t>目標項目</t>
    <rPh sb="0" eb="2">
      <t>モクヒョウ</t>
    </rPh>
    <rPh sb="2" eb="4">
      <t>コウモク</t>
    </rPh>
    <phoneticPr fontId="3"/>
  </si>
  <si>
    <t>選択項目</t>
    <rPh sb="0" eb="2">
      <t>センタク</t>
    </rPh>
    <rPh sb="2" eb="4">
      <t>コウモク</t>
    </rPh>
    <phoneticPr fontId="3"/>
  </si>
  <si>
    <t>取組年数</t>
    <rPh sb="0" eb="2">
      <t>トリクミ</t>
    </rPh>
    <rPh sb="2" eb="4">
      <t>ネンスウ</t>
    </rPh>
    <phoneticPr fontId="3"/>
  </si>
  <si>
    <t>取組結果</t>
    <rPh sb="0" eb="2">
      <t>トリクミ</t>
    </rPh>
    <rPh sb="2" eb="4">
      <t>ケッカ</t>
    </rPh>
    <phoneticPr fontId="3"/>
  </si>
  <si>
    <t>達成度評価
（HP公表用）</t>
    <rPh sb="0" eb="2">
      <t>タッセイ</t>
    </rPh>
    <rPh sb="2" eb="3">
      <t>ド</t>
    </rPh>
    <rPh sb="3" eb="5">
      <t>ヒョウカ</t>
    </rPh>
    <rPh sb="9" eb="11">
      <t>コウヒョウ</t>
    </rPh>
    <rPh sb="11" eb="12">
      <t>ヨウ</t>
    </rPh>
    <phoneticPr fontId="3"/>
  </si>
  <si>
    <t>目標
番号</t>
    <rPh sb="3" eb="5">
      <t>バンゴウ</t>
    </rPh>
    <phoneticPr fontId="3"/>
  </si>
  <si>
    <t>指標</t>
    <rPh sb="0" eb="2">
      <t>シヒョウ</t>
    </rPh>
    <phoneticPr fontId="3"/>
  </si>
  <si>
    <t>年間削減率</t>
    <rPh sb="0" eb="2">
      <t>ネンカン</t>
    </rPh>
    <rPh sb="2" eb="4">
      <t>サクゲン</t>
    </rPh>
    <rPh sb="4" eb="5">
      <t>リツ</t>
    </rPh>
    <phoneticPr fontId="3"/>
  </si>
  <si>
    <t>R4～R5
平均値（b)</t>
    <rPh sb="6" eb="9">
      <t>ヘイキンチ</t>
    </rPh>
    <phoneticPr fontId="17"/>
  </si>
  <si>
    <r>
      <t xml:space="preserve">基準年度比
削減率
</t>
    </r>
    <r>
      <rPr>
        <sz val="9"/>
        <rFont val="ＭＳ ゴシック"/>
        <family val="3"/>
        <charset val="128"/>
      </rPr>
      <t>1-（b/a)=c</t>
    </r>
    <rPh sb="0" eb="2">
      <t>キジュン</t>
    </rPh>
    <rPh sb="2" eb="5">
      <t>ネンドヒ</t>
    </rPh>
    <rPh sb="6" eb="8">
      <t>サクゲン</t>
    </rPh>
    <rPh sb="8" eb="9">
      <t>リツ</t>
    </rPh>
    <phoneticPr fontId="17"/>
  </si>
  <si>
    <t>エネルギー消費
原単位</t>
    <phoneticPr fontId="17"/>
  </si>
  <si>
    <t>【オフィス系】
１．５％</t>
    <phoneticPr fontId="17"/>
  </si>
  <si>
    <t>【工場系】
１％</t>
    <phoneticPr fontId="17"/>
  </si>
  <si>
    <t>自動車１台当たり
燃料消費量</t>
    <phoneticPr fontId="17"/>
  </si>
  <si>
    <t>１．５％</t>
    <phoneticPr fontId="3"/>
  </si>
  <si>
    <t>事業系一般廃棄物
排出原単位</t>
    <phoneticPr fontId="17"/>
  </si>
  <si>
    <t>１％</t>
    <phoneticPr fontId="3"/>
  </si>
  <si>
    <t>二酸化炭素排出量</t>
    <rPh sb="0" eb="3">
      <t>ニサンカ</t>
    </rPh>
    <rPh sb="3" eb="5">
      <t>タンソ</t>
    </rPh>
    <phoneticPr fontId="17"/>
  </si>
  <si>
    <t>２％</t>
    <phoneticPr fontId="3"/>
  </si>
  <si>
    <t>※達成度評価は「◎（達成）」「○（削減量が目標値に達さないもの）」「－（状況の変化等により、数字による単純な評価ができないもの）」の３つから事業者が自己評価するものとします。</t>
    <rPh sb="1" eb="3">
      <t>タッセイ</t>
    </rPh>
    <rPh sb="3" eb="4">
      <t>ド</t>
    </rPh>
    <rPh sb="4" eb="6">
      <t>ヒョウカ</t>
    </rPh>
    <rPh sb="10" eb="12">
      <t>タッセイ</t>
    </rPh>
    <rPh sb="17" eb="19">
      <t>サクゲン</t>
    </rPh>
    <rPh sb="19" eb="20">
      <t>リョウ</t>
    </rPh>
    <rPh sb="21" eb="23">
      <t>モクヒョウ</t>
    </rPh>
    <rPh sb="23" eb="24">
      <t>チ</t>
    </rPh>
    <rPh sb="25" eb="26">
      <t>タッ</t>
    </rPh>
    <rPh sb="36" eb="38">
      <t>ジョウキョウ</t>
    </rPh>
    <rPh sb="39" eb="41">
      <t>ヘンカ</t>
    </rPh>
    <rPh sb="41" eb="42">
      <t>トウ</t>
    </rPh>
    <rPh sb="46" eb="48">
      <t>スウジ</t>
    </rPh>
    <rPh sb="51" eb="53">
      <t>タンジュン</t>
    </rPh>
    <rPh sb="54" eb="56">
      <t>ヒョウカ</t>
    </rPh>
    <rPh sb="70" eb="73">
      <t>ジギョウシャ</t>
    </rPh>
    <rPh sb="74" eb="76">
      <t>ジコ</t>
    </rPh>
    <rPh sb="76" eb="78">
      <t>ヒョウカ</t>
    </rPh>
    <phoneticPr fontId="3"/>
  </si>
  <si>
    <t>３．PR項目（県ホームページ掲載用）</t>
    <rPh sb="4" eb="6">
      <t>コウモク</t>
    </rPh>
    <rPh sb="7" eb="8">
      <t>ケン</t>
    </rPh>
    <rPh sb="14" eb="17">
      <t>ケイサイヨウ</t>
    </rPh>
    <phoneticPr fontId="3"/>
  </si>
  <si>
    <t>・</t>
    <phoneticPr fontId="3"/>
  </si>
  <si>
    <t>取組結果について特にPRしたい事項や、取組結果に影響した要因等があれば記載してください。実績値（数値）を記載することもできます。この欄への記載事項は県ホームページに掲載します。</t>
    <rPh sb="0" eb="2">
      <t>トリクミ</t>
    </rPh>
    <rPh sb="2" eb="4">
      <t>ケッカ</t>
    </rPh>
    <rPh sb="15" eb="17">
      <t>ジコウ</t>
    </rPh>
    <rPh sb="19" eb="21">
      <t>トリクミ</t>
    </rPh>
    <rPh sb="21" eb="23">
      <t>ケッカ</t>
    </rPh>
    <rPh sb="24" eb="26">
      <t>エイキョウ</t>
    </rPh>
    <rPh sb="28" eb="31">
      <t>ヨウイントウ</t>
    </rPh>
    <rPh sb="44" eb="47">
      <t>ジッセキチ</t>
    </rPh>
    <rPh sb="48" eb="50">
      <t>スウチ</t>
    </rPh>
    <rPh sb="52" eb="54">
      <t>キサイ</t>
    </rPh>
    <phoneticPr fontId="3"/>
  </si>
  <si>
    <t>４．事業所URL</t>
    <rPh sb="2" eb="5">
      <t>ジギョウショ</t>
    </rPh>
    <phoneticPr fontId="3"/>
  </si>
  <si>
    <t>県ホームページからのリンクを希望するURLがありましたらご記入ください。</t>
    <rPh sb="0" eb="1">
      <t>ケン</t>
    </rPh>
    <rPh sb="14" eb="16">
      <t>キボウ</t>
    </rPh>
    <rPh sb="29" eb="31">
      <t>キニュウ</t>
    </rPh>
    <phoneticPr fontId="3"/>
  </si>
  <si>
    <t>５．取組項目</t>
    <phoneticPr fontId="3"/>
  </si>
  <si>
    <t>登録期間中に取り組んだ項目に○を付けてください。</t>
    <phoneticPr fontId="3"/>
  </si>
  <si>
    <t>分類</t>
  </si>
  <si>
    <t>必須項目</t>
  </si>
  <si>
    <t>番号</t>
  </si>
  <si>
    <t>取組項目</t>
  </si>
  <si>
    <t>投資
項目</t>
    <phoneticPr fontId="3"/>
  </si>
  <si>
    <t>選択欄</t>
  </si>
  <si>
    <t>2050年カーボンニュートラルを宣言している。</t>
    <rPh sb="4" eb="5">
      <t>ネン</t>
    </rPh>
    <rPh sb="16" eb="18">
      <t>センゲン</t>
    </rPh>
    <phoneticPr fontId="3"/>
  </si>
  <si>
    <t>2030年度の温室効果ガス削減目標値を設定・公表している。</t>
    <rPh sb="4" eb="6">
      <t>ネンド</t>
    </rPh>
    <rPh sb="7" eb="9">
      <t>オンシツ</t>
    </rPh>
    <rPh sb="9" eb="11">
      <t>コウカ</t>
    </rPh>
    <rPh sb="13" eb="15">
      <t>サクゲン</t>
    </rPh>
    <rPh sb="15" eb="17">
      <t>モクヒョウ</t>
    </rPh>
    <rPh sb="17" eb="18">
      <t>チ</t>
    </rPh>
    <rPh sb="19" eb="21">
      <t>セッテイ</t>
    </rPh>
    <rPh sb="22" eb="24">
      <t>コウヒョウ</t>
    </rPh>
    <phoneticPr fontId="3"/>
  </si>
  <si>
    <t>製品・サービスのライフサイクルにおける温室効果ガス排出量の見える化を行っている。</t>
    <rPh sb="0" eb="2">
      <t>セイヒン</t>
    </rPh>
    <rPh sb="19" eb="21">
      <t>オンシツ</t>
    </rPh>
    <rPh sb="21" eb="23">
      <t>コウカ</t>
    </rPh>
    <rPh sb="25" eb="27">
      <t>ハイシュツ</t>
    </rPh>
    <rPh sb="27" eb="28">
      <t>リョウ</t>
    </rPh>
    <rPh sb="29" eb="30">
      <t>ミ</t>
    </rPh>
    <rPh sb="32" eb="33">
      <t>カ</t>
    </rPh>
    <rPh sb="34" eb="35">
      <t>オコナ</t>
    </rPh>
    <phoneticPr fontId="3"/>
  </si>
  <si>
    <t>再生可能エネルギー由来の電気を購入している。</t>
    <rPh sb="0" eb="2">
      <t>サイセイ</t>
    </rPh>
    <rPh sb="2" eb="4">
      <t>カノウ</t>
    </rPh>
    <rPh sb="9" eb="11">
      <t>ユライ</t>
    </rPh>
    <rPh sb="12" eb="14">
      <t>デンキ</t>
    </rPh>
    <rPh sb="15" eb="17">
      <t>コウニュウ</t>
    </rPh>
    <phoneticPr fontId="3"/>
  </si>
  <si>
    <t>国や千葉県が公表している環境に関する情報を積極的に入手し、事業所での地球温暖化対策に活用している。</t>
    <rPh sb="0" eb="1">
      <t>クニ</t>
    </rPh>
    <rPh sb="2" eb="5">
      <t>チバケン</t>
    </rPh>
    <rPh sb="6" eb="8">
      <t>コウヒョウ</t>
    </rPh>
    <rPh sb="12" eb="14">
      <t>カンキョウ</t>
    </rPh>
    <rPh sb="15" eb="16">
      <t>カン</t>
    </rPh>
    <rPh sb="18" eb="20">
      <t>ジョウホウ</t>
    </rPh>
    <rPh sb="21" eb="24">
      <t>セッキョクテキ</t>
    </rPh>
    <rPh sb="25" eb="27">
      <t>ニュウシュ</t>
    </rPh>
    <rPh sb="29" eb="32">
      <t>ジギョウショ</t>
    </rPh>
    <rPh sb="34" eb="36">
      <t>チキュウ</t>
    </rPh>
    <rPh sb="36" eb="39">
      <t>オンダンカ</t>
    </rPh>
    <rPh sb="39" eb="41">
      <t>タイサク</t>
    </rPh>
    <rPh sb="42" eb="44">
      <t>カツヨウ</t>
    </rPh>
    <phoneticPr fontId="3"/>
  </si>
  <si>
    <t>２　省エネルギー全般</t>
    <phoneticPr fontId="3"/>
  </si>
  <si>
    <t>専門機関による省エネルギー診断等を受診している。</t>
  </si>
  <si>
    <t>エネルギー使用量を管理し、見える化・分析を行っている。</t>
  </si>
  <si>
    <t>エネルギー・マネジメント・システム（ＥＭＳ）を設置している。</t>
  </si>
  <si>
    <t>投資</t>
  </si>
  <si>
    <t>事業所の建物が、BELS、省エネ基準適合認定マーク（eマーク）、CASBEE等、環境性能に関する第三者認証制度での認定・認証等を受けている。</t>
  </si>
  <si>
    <t>太陽光発電設備・太陽熱利用設備・地中熱利用設備などの再生可能エネルギー利用設備を設置している。</t>
  </si>
  <si>
    <t>コージェネレーション設備を設置している。</t>
  </si>
  <si>
    <t>必須</t>
  </si>
  <si>
    <t>照明器具や空調機器の定期的な清掃を実施している。</t>
  </si>
  <si>
    <t>給湯設備や空調設備の配管を断熱化している。</t>
  </si>
  <si>
    <t>ボイラーの燃焼空気量を適正に管理している。</t>
  </si>
  <si>
    <t>節水機器の設置により上下水道使用量を削減している。</t>
  </si>
  <si>
    <t>「エコマーク」や「再生紙使用マーク」等の環境ラベルの表示がある事務用品等を優先的に購入している。</t>
  </si>
  <si>
    <t>「国際エネルギースターマーク」や「省エネラベル」等を参考に省エネルギー性能の優れたOA機器等を購入している。</t>
  </si>
  <si>
    <t>プレミアム必須</t>
    <rPh sb="5" eb="7">
      <t>ヒッス</t>
    </rPh>
    <phoneticPr fontId="3"/>
  </si>
  <si>
    <t>省エネの責任者及び担当者を決め、組織として省エネの実施体制を整備している。</t>
  </si>
  <si>
    <t>ノー残業デーの設定・残業時間の制限など、ワークスタイルの見直しに取り組んでいる。　　　　　　　　　　　　　</t>
  </si>
  <si>
    <t>テナントとの省エネ推進体制を構築している。（定例会議の開催・報告会の実施、テナントの省エネ担当者を登録　など）</t>
  </si>
  <si>
    <t>テナント向けの省エネマニュアルを作成している。</t>
  </si>
  <si>
    <t>テナントにエネルギー消費量・デマンド値を通知している。</t>
  </si>
  <si>
    <t>テナントオーナーとの省エネ推進体制に参加している。（定例会議への参加、テナントの省エネ担当者を登録　など）</t>
  </si>
  <si>
    <t>３　エネルギー消費量の
削減（照明・電力）</t>
    <rPh sb="7" eb="10">
      <t>ショウヒリョウ</t>
    </rPh>
    <phoneticPr fontId="3"/>
  </si>
  <si>
    <t>業務に支障のない範囲で照明の間引きや部分的な消灯を実施している。</t>
  </si>
  <si>
    <t>業務に支障のない範囲で照明の消灯時間帯を設定している。</t>
  </si>
  <si>
    <t>事業所内の半数以上の照明にLED照明等の高効率照明を使用している。</t>
  </si>
  <si>
    <t>事業所内のトイレ、給湯室、階段等、常時使用しない箇所の照明に人感センサーを導入している。</t>
  </si>
  <si>
    <t>事務用機器等の省エネモード等を利用している。</t>
  </si>
  <si>
    <t>４　エネルギー消費量の削減
（空調）</t>
    <rPh sb="7" eb="9">
      <t>ショウヒ</t>
    </rPh>
    <phoneticPr fontId="3"/>
  </si>
  <si>
    <t>室温の適正管理（夏２８℃、冬２０℃を目安）に取り組んでいる。</t>
  </si>
  <si>
    <t>クールビズやウォームビズを実施している。</t>
  </si>
  <si>
    <t>空調負荷の低減のためブラインド等を適切に活用している。</t>
  </si>
  <si>
    <t>空調の吹出口・吸込口やエアコン室外機の通風を確保している。</t>
  </si>
  <si>
    <t>高効率空調設備を導入している。</t>
  </si>
  <si>
    <t>屋根面・壁面等の断熱化や遮熱化を図っている。</t>
  </si>
  <si>
    <t>二重窓・複層ガラス・遮熱フィルム等による窓の断熱化や遮熱化を図っている。</t>
  </si>
  <si>
    <t>５　自動車の燃料消費量の削減</t>
    <rPh sb="2" eb="5">
      <t>ジドウシャ</t>
    </rPh>
    <rPh sb="6" eb="8">
      <t>ネンリョウ</t>
    </rPh>
    <rPh sb="8" eb="11">
      <t>ショウヒリョウ</t>
    </rPh>
    <phoneticPr fontId="3"/>
  </si>
  <si>
    <t>プラグインハイブリッド自動車・電気自動車等の次世代自動車を導入している。</t>
  </si>
  <si>
    <t>運転を担当する従業員にエコドライブの実施を促している。</t>
  </si>
  <si>
    <t>運転を担当する従業員又は従業員グループ別の燃費を把握している。</t>
  </si>
  <si>
    <t>配送・配車計画の策定等により、効率的な輸送経路による運行を行っている。</t>
  </si>
  <si>
    <t>共同集荷・集配などによる積載率の向上を図るため、事業者間の連携に取り組んでいる。</t>
  </si>
  <si>
    <t>従業員のエコ通勤を推奨している。（公共交通機関・自転車の利用等）</t>
  </si>
  <si>
    <t>６　廃棄物の削減</t>
    <rPh sb="6" eb="8">
      <t>サクゲン</t>
    </rPh>
    <phoneticPr fontId="3"/>
  </si>
  <si>
    <t>３Ｒ（リデュース・リユース・リサイクル）に取り組んでいる。</t>
  </si>
  <si>
    <t>両面コピー、使用済みの裏紙使用、資料の電子化等により紙の使用量の削減を実施している。</t>
  </si>
  <si>
    <t>７　森林の　
　保全</t>
    <phoneticPr fontId="3"/>
  </si>
  <si>
    <t>森林の整備や保全活動に参加・協力している。</t>
  </si>
  <si>
    <t>８　緑化の
　推進</t>
    <phoneticPr fontId="3"/>
  </si>
  <si>
    <t>敷地や建物（屋上・壁面等）の植栽や緑化をしている。</t>
  </si>
  <si>
    <t>合計</t>
    <rPh sb="0" eb="2">
      <t>ゴウケイ</t>
    </rPh>
    <phoneticPr fontId="3"/>
  </si>
  <si>
    <t>※登録基準：「５．取組項目」の全５０項目中、必須項目３項目+プレミアムコース必須項目２項目を含む１８項目以上を選択すること。</t>
    <phoneticPr fontId="3"/>
  </si>
  <si>
    <t>取組結果報告書用</t>
    <rPh sb="0" eb="2">
      <t>トリクミ</t>
    </rPh>
    <rPh sb="2" eb="4">
      <t>ケッカ</t>
    </rPh>
    <rPh sb="4" eb="7">
      <t>ホウコクショ</t>
    </rPh>
    <rPh sb="7" eb="8">
      <t>ヨウ</t>
    </rPh>
    <phoneticPr fontId="17"/>
  </si>
  <si>
    <t>取組結果　集計シート</t>
    <phoneticPr fontId="17"/>
  </si>
  <si>
    <t>※黄色のセルに入力してください</t>
    <rPh sb="1" eb="3">
      <t>キイロ</t>
    </rPh>
    <rPh sb="7" eb="9">
      <t>ニュウリョク</t>
    </rPh>
    <phoneticPr fontId="17"/>
  </si>
  <si>
    <t>・</t>
    <phoneticPr fontId="17"/>
  </si>
  <si>
    <t>登録時に選択した目標について、令和４年度及び令和５年度の実績を入力してください。</t>
    <rPh sb="0" eb="2">
      <t>トウロク</t>
    </rPh>
    <rPh sb="2" eb="3">
      <t>ジ</t>
    </rPh>
    <rPh sb="4" eb="6">
      <t>センタク</t>
    </rPh>
    <rPh sb="8" eb="10">
      <t>モクヒョウ</t>
    </rPh>
    <rPh sb="15" eb="17">
      <t>レイワ</t>
    </rPh>
    <rPh sb="18" eb="20">
      <t>ネンド</t>
    </rPh>
    <rPh sb="20" eb="21">
      <t>オヨ</t>
    </rPh>
    <rPh sb="22" eb="24">
      <t>レイワ</t>
    </rPh>
    <rPh sb="25" eb="27">
      <t>ネンド</t>
    </rPh>
    <rPh sb="28" eb="30">
      <t>ジッセキ</t>
    </rPh>
    <rPh sb="31" eb="33">
      <t>ニュウリョク</t>
    </rPh>
    <phoneticPr fontId="17"/>
  </si>
  <si>
    <t>令和４年度の実績については取組状況報告書から転記し、令和５年度実績については算定シートを用いて算出してください。（省エネ法の定期報告書からの転記も可）</t>
    <rPh sb="0" eb="2">
      <t>レイワ</t>
    </rPh>
    <rPh sb="3" eb="5">
      <t>ネンド</t>
    </rPh>
    <rPh sb="6" eb="8">
      <t>ジッセキ</t>
    </rPh>
    <rPh sb="13" eb="15">
      <t>トリクミ</t>
    </rPh>
    <rPh sb="15" eb="17">
      <t>ジョウキョウ</t>
    </rPh>
    <rPh sb="17" eb="20">
      <t>ホウコクショ</t>
    </rPh>
    <rPh sb="22" eb="24">
      <t>テンキ</t>
    </rPh>
    <rPh sb="26" eb="28">
      <t>レイワ</t>
    </rPh>
    <rPh sb="29" eb="31">
      <t>ネンド</t>
    </rPh>
    <rPh sb="31" eb="33">
      <t>ジッセキ</t>
    </rPh>
    <phoneticPr fontId="3"/>
  </si>
  <si>
    <t>基準年度・目標削減率・目標値等は登録時の取組計画書から転記してください。</t>
    <rPh sb="0" eb="2">
      <t>キジュン</t>
    </rPh>
    <rPh sb="2" eb="4">
      <t>ネンド</t>
    </rPh>
    <rPh sb="5" eb="7">
      <t>モクヒョウ</t>
    </rPh>
    <rPh sb="7" eb="9">
      <t>サクゲン</t>
    </rPh>
    <rPh sb="9" eb="10">
      <t>リツ</t>
    </rPh>
    <rPh sb="11" eb="14">
      <t>モクヒョウチ</t>
    </rPh>
    <rPh sb="14" eb="15">
      <t>トウ</t>
    </rPh>
    <rPh sb="16" eb="18">
      <t>トウロク</t>
    </rPh>
    <rPh sb="18" eb="19">
      <t>ジ</t>
    </rPh>
    <rPh sb="20" eb="22">
      <t>トリクミ</t>
    </rPh>
    <rPh sb="22" eb="25">
      <t>ケイカクショ</t>
    </rPh>
    <rPh sb="27" eb="29">
      <t>テンキ</t>
    </rPh>
    <phoneticPr fontId="17"/>
  </si>
  <si>
    <t>最終２カ年平均値・取組結果（削減率）が第５号様式（第１１条第２項）別紙　取組結果の詳細　２．取組結果欄に転記されます。</t>
    <rPh sb="0" eb="2">
      <t>サイシュウ</t>
    </rPh>
    <rPh sb="4" eb="5">
      <t>ネン</t>
    </rPh>
    <rPh sb="5" eb="8">
      <t>ヘイキンチ</t>
    </rPh>
    <rPh sb="9" eb="11">
      <t>トリクミ</t>
    </rPh>
    <rPh sb="11" eb="13">
      <t>ケッカ</t>
    </rPh>
    <rPh sb="14" eb="16">
      <t>サクゲン</t>
    </rPh>
    <rPh sb="16" eb="17">
      <t>リツ</t>
    </rPh>
    <rPh sb="41" eb="43">
      <t>ショウサイ</t>
    </rPh>
    <rPh sb="46" eb="48">
      <t>トリクミ</t>
    </rPh>
    <rPh sb="48" eb="50">
      <t>ケッカ</t>
    </rPh>
    <rPh sb="50" eb="51">
      <t>ラン</t>
    </rPh>
    <rPh sb="52" eb="54">
      <t>テンキ</t>
    </rPh>
    <phoneticPr fontId="17"/>
  </si>
  <si>
    <t>目標
番号</t>
    <rPh sb="0" eb="2">
      <t>モクヒョウ</t>
    </rPh>
    <rPh sb="3" eb="5">
      <t>バンゴウ</t>
    </rPh>
    <phoneticPr fontId="3"/>
  </si>
  <si>
    <t>実績</t>
    <rPh sb="0" eb="2">
      <t>ジッセキ</t>
    </rPh>
    <phoneticPr fontId="17"/>
  </si>
  <si>
    <t>年間削減率</t>
    <rPh sb="0" eb="2">
      <t>ネンカン</t>
    </rPh>
    <rPh sb="2" eb="4">
      <t>サクゲン</t>
    </rPh>
    <rPh sb="4" eb="5">
      <t>リツ</t>
    </rPh>
    <phoneticPr fontId="17"/>
  </si>
  <si>
    <t>令和４年度実績</t>
    <rPh sb="0" eb="2">
      <t>レイワ</t>
    </rPh>
    <rPh sb="3" eb="5">
      <t>ネンド</t>
    </rPh>
    <rPh sb="5" eb="7">
      <t>ジッセキ</t>
    </rPh>
    <phoneticPr fontId="17"/>
  </si>
  <si>
    <t>令和５年度実績</t>
    <rPh sb="0" eb="2">
      <t>レイワ</t>
    </rPh>
    <rPh sb="3" eb="5">
      <t>ネンド</t>
    </rPh>
    <rPh sb="5" eb="7">
      <t>ジッセキ</t>
    </rPh>
    <phoneticPr fontId="17"/>
  </si>
  <si>
    <t>最終２カ年
平均値（b)</t>
    <rPh sb="6" eb="9">
      <t>ヘイキンチ</t>
    </rPh>
    <phoneticPr fontId="17"/>
  </si>
  <si>
    <t>取組結果（基準年度比削減率）
1-（b/a)=c</t>
    <rPh sb="0" eb="2">
      <t>トリクミ</t>
    </rPh>
    <rPh sb="2" eb="4">
      <t>ケッカ</t>
    </rPh>
    <rPh sb="5" eb="7">
      <t>キジュン</t>
    </rPh>
    <rPh sb="7" eb="10">
      <t>ネンドヒ</t>
    </rPh>
    <rPh sb="10" eb="12">
      <t>サクゲン</t>
    </rPh>
    <rPh sb="12" eb="13">
      <t>リツ</t>
    </rPh>
    <phoneticPr fontId="17"/>
  </si>
  <si>
    <t>エネルギー消費原単位</t>
    <phoneticPr fontId="17"/>
  </si>
  <si>
    <t>【オフィス系】１．５％</t>
    <phoneticPr fontId="17"/>
  </si>
  <si>
    <t>【オフィス系】</t>
  </si>
  <si>
    <t>％削減</t>
    <phoneticPr fontId="17"/>
  </si>
  <si>
    <t>【工場系】１％</t>
    <phoneticPr fontId="17"/>
  </si>
  <si>
    <t>【工場系】</t>
  </si>
  <si>
    <t>自動車１台当たり燃料消費量</t>
    <phoneticPr fontId="17"/>
  </si>
  <si>
    <t>１．５％</t>
  </si>
  <si>
    <t>事業系一般廃棄物排出原単位</t>
  </si>
  <si>
    <t>１％</t>
  </si>
  <si>
    <t>２％</t>
  </si>
  <si>
    <t>　　※１　目標削減率＝基準年度の翌年から令和５年度（2023年度）までの年数×年削減率</t>
    <rPh sb="23" eb="25">
      <t>ネンド</t>
    </rPh>
    <phoneticPr fontId="3"/>
  </si>
  <si>
    <t>　　※２　目標値＝目標項目に係る基準年度の実績×目標削減率</t>
    <rPh sb="9" eb="11">
      <t>モクヒョウ</t>
    </rPh>
    <rPh sb="11" eb="13">
      <t>コウモク</t>
    </rPh>
    <rPh sb="14" eb="15">
      <t>カカ</t>
    </rPh>
    <phoneticPr fontId="17"/>
  </si>
  <si>
    <t>　　　　　令和４年度から令和５年度の２カ年の平均が目標値を下回ることを目指します。</t>
    <rPh sb="5" eb="7">
      <t>レイワ</t>
    </rPh>
    <rPh sb="12" eb="14">
      <t>レイワ</t>
    </rPh>
    <phoneticPr fontId="3"/>
  </si>
  <si>
    <t>【目標項目１用】エネルギー消費量原単位等算定シート（令和５年度分）</t>
    <rPh sb="13" eb="15">
      <t>ショウヒ</t>
    </rPh>
    <rPh sb="15" eb="16">
      <t>リョウ</t>
    </rPh>
    <rPh sb="16" eb="20">
      <t>ゲンタンイトウ</t>
    </rPh>
    <rPh sb="20" eb="22">
      <t>サンテイ</t>
    </rPh>
    <rPh sb="26" eb="28">
      <t>レイワ</t>
    </rPh>
    <rPh sb="29" eb="31">
      <t>ネンド</t>
    </rPh>
    <rPh sb="31" eb="32">
      <t>ブン</t>
    </rPh>
    <phoneticPr fontId="17"/>
  </si>
  <si>
    <t>黄色のセルに入力してください。熱量・CO２・原単位が自動計算されます。</t>
    <rPh sb="0" eb="2">
      <t>キイロ</t>
    </rPh>
    <rPh sb="6" eb="8">
      <t>ニュウリョク</t>
    </rPh>
    <rPh sb="15" eb="17">
      <t>ネツリョウ</t>
    </rPh>
    <rPh sb="22" eb="25">
      <t>ゲンタンイ</t>
    </rPh>
    <rPh sb="26" eb="28">
      <t>ジドウ</t>
    </rPh>
    <rPh sb="28" eb="30">
      <t>ケイサン</t>
    </rPh>
    <phoneticPr fontId="17"/>
  </si>
  <si>
    <t>※省エネ法の定期報告書を作成している事業所は、本シートに替えて定期報告書の写しを提出することもできます。</t>
    <rPh sb="1" eb="2">
      <t>ショウ</t>
    </rPh>
    <rPh sb="4" eb="5">
      <t>ホウ</t>
    </rPh>
    <rPh sb="6" eb="8">
      <t>テイキ</t>
    </rPh>
    <rPh sb="8" eb="11">
      <t>ホウコクショ</t>
    </rPh>
    <rPh sb="12" eb="14">
      <t>サクセイ</t>
    </rPh>
    <rPh sb="18" eb="21">
      <t>ジギョウショ</t>
    </rPh>
    <rPh sb="23" eb="24">
      <t>ホン</t>
    </rPh>
    <rPh sb="28" eb="29">
      <t>カ</t>
    </rPh>
    <rPh sb="31" eb="33">
      <t>テイキ</t>
    </rPh>
    <rPh sb="33" eb="36">
      <t>ホウコクショ</t>
    </rPh>
    <rPh sb="37" eb="38">
      <t>ウツ</t>
    </rPh>
    <rPh sb="40" eb="42">
      <t>テイシュツ</t>
    </rPh>
    <phoneticPr fontId="17"/>
  </si>
  <si>
    <t>１　エネルギー消費量及び二酸化炭素排出量</t>
    <rPh sb="7" eb="9">
      <t>ショウヒ</t>
    </rPh>
    <rPh sb="10" eb="11">
      <t>オヨ</t>
    </rPh>
    <rPh sb="17" eb="19">
      <t>ハイシュツ</t>
    </rPh>
    <rPh sb="19" eb="20">
      <t>リョウ</t>
    </rPh>
    <phoneticPr fontId="17"/>
  </si>
  <si>
    <t>エネルギーの種類</t>
    <rPh sb="6" eb="8">
      <t>シュルイ</t>
    </rPh>
    <phoneticPr fontId="17"/>
  </si>
  <si>
    <t>使用量</t>
    <rPh sb="0" eb="3">
      <t>シヨウリョウ</t>
    </rPh>
    <phoneticPr fontId="3"/>
  </si>
  <si>
    <r>
      <t xml:space="preserve">熱量
</t>
    </r>
    <r>
      <rPr>
        <sz val="10"/>
        <rFont val="ＭＳ Ｐゴシック"/>
        <family val="3"/>
        <charset val="128"/>
      </rPr>
      <t>(GJ)</t>
    </r>
    <rPh sb="0" eb="2">
      <t>ネツリョウ</t>
    </rPh>
    <phoneticPr fontId="17"/>
  </si>
  <si>
    <r>
      <t>ＣＯ</t>
    </r>
    <r>
      <rPr>
        <vertAlign val="subscript"/>
        <sz val="12"/>
        <rFont val="ＭＳ Ｐゴシック"/>
        <family val="3"/>
        <charset val="128"/>
      </rPr>
      <t>２</t>
    </r>
    <r>
      <rPr>
        <sz val="12"/>
        <rFont val="ＭＳ Ｐゴシック"/>
        <family val="3"/>
        <charset val="128"/>
      </rPr>
      <t xml:space="preserve">量
</t>
    </r>
    <r>
      <rPr>
        <sz val="10"/>
        <rFont val="ＭＳ Ｐゴシック"/>
        <family val="3"/>
        <charset val="128"/>
      </rPr>
      <t>(t-CO2)</t>
    </r>
    <rPh sb="3" eb="4">
      <t>リョウ</t>
    </rPh>
    <phoneticPr fontId="17"/>
  </si>
  <si>
    <t xml:space="preserve"> 省エネ法の
換算係数
（単位発熱量）</t>
    <rPh sb="1" eb="2">
      <t>ショウ</t>
    </rPh>
    <rPh sb="4" eb="5">
      <t>ホウ</t>
    </rPh>
    <rPh sb="7" eb="9">
      <t>カンサン</t>
    </rPh>
    <rPh sb="9" eb="11">
      <t>ケイスウ</t>
    </rPh>
    <rPh sb="13" eb="15">
      <t>タンイ</t>
    </rPh>
    <rPh sb="15" eb="17">
      <t>ハツネツ</t>
    </rPh>
    <rPh sb="17" eb="18">
      <t>リョウ</t>
    </rPh>
    <phoneticPr fontId="17"/>
  </si>
  <si>
    <t>温対法の
換算係数
（排出係数）</t>
    <rPh sb="0" eb="3">
      <t>オンタイホウ</t>
    </rPh>
    <rPh sb="5" eb="7">
      <t>カンサン</t>
    </rPh>
    <rPh sb="7" eb="9">
      <t>ケイスウ</t>
    </rPh>
    <rPh sb="11" eb="13">
      <t>ハイシュツ</t>
    </rPh>
    <rPh sb="13" eb="15">
      <t>ケイスウ</t>
    </rPh>
    <phoneticPr fontId="17"/>
  </si>
  <si>
    <t>単位</t>
    <rPh sb="0" eb="2">
      <t>タンイ</t>
    </rPh>
    <phoneticPr fontId="17"/>
  </si>
  <si>
    <t>電気</t>
    <rPh sb="0" eb="2">
      <t>デンキ</t>
    </rPh>
    <phoneticPr fontId="17"/>
  </si>
  <si>
    <t>東京電力パワーグリッドからの買電※1</t>
    <rPh sb="0" eb="2">
      <t>トウキョウ</t>
    </rPh>
    <rPh sb="2" eb="4">
      <t>デンリョク</t>
    </rPh>
    <rPh sb="14" eb="16">
      <t>バイデン</t>
    </rPh>
    <phoneticPr fontId="17"/>
  </si>
  <si>
    <t>kWh</t>
    <phoneticPr fontId="17"/>
  </si>
  <si>
    <t>GJ/ｋWh</t>
    <phoneticPr fontId="17"/>
  </si>
  <si>
    <t>tCO2/kWh</t>
    <phoneticPr fontId="17"/>
  </si>
  <si>
    <t>上記以外※1</t>
    <rPh sb="0" eb="2">
      <t>ジョウキ</t>
    </rPh>
    <rPh sb="2" eb="4">
      <t>イガイ</t>
    </rPh>
    <phoneticPr fontId="17"/>
  </si>
  <si>
    <t>小計</t>
    <rPh sb="0" eb="2">
      <t>ショウケイ</t>
    </rPh>
    <phoneticPr fontId="17"/>
  </si>
  <si>
    <t>燃料
（主なもの）</t>
    <rPh sb="0" eb="2">
      <t>ネンリョウ</t>
    </rPh>
    <rPh sb="4" eb="5">
      <t>オモ</t>
    </rPh>
    <phoneticPr fontId="17"/>
  </si>
  <si>
    <t>都市ガス※2</t>
    <rPh sb="0" eb="2">
      <t>トシ</t>
    </rPh>
    <phoneticPr fontId="17"/>
  </si>
  <si>
    <t>m3</t>
    <phoneticPr fontId="3"/>
  </si>
  <si>
    <t>GJ/m3</t>
    <phoneticPr fontId="17"/>
  </si>
  <si>
    <t>tCO2/m3</t>
    <phoneticPr fontId="17"/>
  </si>
  <si>
    <t>液化石油ガス（ＬＰＧ）</t>
    <phoneticPr fontId="17"/>
  </si>
  <si>
    <t>ｔ</t>
    <phoneticPr fontId="17"/>
  </si>
  <si>
    <t>GＪ/ｔ</t>
  </si>
  <si>
    <t>tCO2/ｔ</t>
    <phoneticPr fontId="17"/>
  </si>
  <si>
    <t>灯油</t>
    <phoneticPr fontId="17"/>
  </si>
  <si>
    <t>kℓ</t>
    <phoneticPr fontId="17"/>
  </si>
  <si>
    <t>GＪ/ｋℓ</t>
    <phoneticPr fontId="3"/>
  </si>
  <si>
    <t>tCO2/kℓ</t>
    <phoneticPr fontId="17"/>
  </si>
  <si>
    <t>Ａ重油</t>
    <phoneticPr fontId="17"/>
  </si>
  <si>
    <t>その他</t>
    <rPh sb="2" eb="3">
      <t>タ</t>
    </rPh>
    <phoneticPr fontId="17"/>
  </si>
  <si>
    <t>燃料</t>
    <rPh sb="0" eb="2">
      <t>ネンリョウ</t>
    </rPh>
    <phoneticPr fontId="17"/>
  </si>
  <si>
    <t>軽油</t>
    <phoneticPr fontId="17"/>
  </si>
  <si>
    <t>石油系炭化水素ガス</t>
    <phoneticPr fontId="17"/>
  </si>
  <si>
    <t>GＪ/m3</t>
    <phoneticPr fontId="17"/>
  </si>
  <si>
    <t>液化天然ガス（ＬＮＧ）</t>
    <phoneticPr fontId="17"/>
  </si>
  <si>
    <t>tCO2/t</t>
    <phoneticPr fontId="17"/>
  </si>
  <si>
    <t>熱</t>
    <rPh sb="0" eb="1">
      <t>ネツ</t>
    </rPh>
    <phoneticPr fontId="17"/>
  </si>
  <si>
    <t>蒸気（産業用以外）</t>
    <rPh sb="0" eb="2">
      <t>ジョウキ</t>
    </rPh>
    <rPh sb="3" eb="6">
      <t>サンギョウヨウ</t>
    </rPh>
    <rPh sb="6" eb="8">
      <t>イガイ</t>
    </rPh>
    <phoneticPr fontId="17"/>
  </si>
  <si>
    <t>ＧＪ</t>
    <phoneticPr fontId="17"/>
  </si>
  <si>
    <t>GJ/GJ</t>
    <phoneticPr fontId="17"/>
  </si>
  <si>
    <t>tCO2/GJ</t>
    <phoneticPr fontId="17"/>
  </si>
  <si>
    <t>温水</t>
    <rPh sb="0" eb="2">
      <t>オンスイ</t>
    </rPh>
    <phoneticPr fontId="17"/>
  </si>
  <si>
    <t>冷水</t>
    <rPh sb="0" eb="2">
      <t>レイスイ</t>
    </rPh>
    <phoneticPr fontId="17"/>
  </si>
  <si>
    <t>電気+燃料+その他＝合計量</t>
    <rPh sb="0" eb="2">
      <t>デンキ</t>
    </rPh>
    <rPh sb="3" eb="5">
      <t>ネンリョウ</t>
    </rPh>
    <rPh sb="8" eb="9">
      <t>タ</t>
    </rPh>
    <rPh sb="10" eb="12">
      <t>ゴウケイ</t>
    </rPh>
    <rPh sb="12" eb="13">
      <t>リョウ</t>
    </rPh>
    <phoneticPr fontId="17"/>
  </si>
  <si>
    <t>（Ａ）</t>
    <phoneticPr fontId="17"/>
  </si>
  <si>
    <t>※1</t>
    <phoneticPr fontId="17"/>
  </si>
  <si>
    <t>電気事業者からの買電については、温対法に基づき公表された当該年度の調整後排出係数を入力してください。</t>
    <rPh sb="0" eb="2">
      <t>デンキ</t>
    </rPh>
    <rPh sb="2" eb="5">
      <t>ジギョウシャ</t>
    </rPh>
    <rPh sb="8" eb="10">
      <t>カイデン</t>
    </rPh>
    <rPh sb="28" eb="30">
      <t>トウガイ</t>
    </rPh>
    <rPh sb="30" eb="32">
      <t>ネンド</t>
    </rPh>
    <phoneticPr fontId="17"/>
  </si>
  <si>
    <t>排出係数一覧表：http://ghg-santeikohyo.env.go.jp/calc</t>
    <rPh sb="0" eb="2">
      <t>ハイシュツ</t>
    </rPh>
    <rPh sb="2" eb="4">
      <t>ケイスウ</t>
    </rPh>
    <rPh sb="4" eb="6">
      <t>イチラン</t>
    </rPh>
    <rPh sb="6" eb="7">
      <t>ヒョウ</t>
    </rPh>
    <phoneticPr fontId="17"/>
  </si>
  <si>
    <t>（温対法に基づく排出係数が公表されていない場合は、電気事業者が公表している係数、
又は当該年度の代替値（例：令和２年　0.000453tCO2/kWh）を入力してください。</t>
    <rPh sb="43" eb="45">
      <t>トウガイ</t>
    </rPh>
    <rPh sb="45" eb="47">
      <t>ネンド</t>
    </rPh>
    <rPh sb="48" eb="50">
      <t>ダイタイ</t>
    </rPh>
    <rPh sb="50" eb="51">
      <t>チ</t>
    </rPh>
    <rPh sb="52" eb="53">
      <t>レイ</t>
    </rPh>
    <rPh sb="54" eb="56">
      <t>レイワ</t>
    </rPh>
    <rPh sb="57" eb="58">
      <t>ネン</t>
    </rPh>
    <phoneticPr fontId="17"/>
  </si>
  <si>
    <t>※2</t>
    <phoneticPr fontId="17"/>
  </si>
  <si>
    <t xml:space="preserve">都市ガスはガス会社により発熱量が異なっていることから、供給を受けているガス会社に問い合わせて、単位発熱量及び排出係数を確認して下さい。
</t>
    <rPh sb="7" eb="9">
      <t>ガイシャ</t>
    </rPh>
    <rPh sb="52" eb="53">
      <t>オヨ</t>
    </rPh>
    <rPh sb="54" eb="56">
      <t>ハイシュツ</t>
    </rPh>
    <rPh sb="56" eb="58">
      <t>ケイスウ</t>
    </rPh>
    <phoneticPr fontId="17"/>
  </si>
  <si>
    <t>単位発熱量及び排出係数がわからない場合には、単位発熱量：0.0448GJ/m3、
排出係数：0.00223tCO2/m3を入力してください。</t>
    <rPh sb="0" eb="2">
      <t>タンイ</t>
    </rPh>
    <rPh sb="2" eb="4">
      <t>ハツネツ</t>
    </rPh>
    <rPh sb="4" eb="5">
      <t>リョウ</t>
    </rPh>
    <rPh sb="5" eb="6">
      <t>オヨ</t>
    </rPh>
    <rPh sb="7" eb="9">
      <t>ハイシュツ</t>
    </rPh>
    <rPh sb="9" eb="11">
      <t>ケイスウ</t>
    </rPh>
    <rPh sb="17" eb="19">
      <t>バアイ</t>
    </rPh>
    <rPh sb="22" eb="24">
      <t>タンイ</t>
    </rPh>
    <rPh sb="24" eb="26">
      <t>ハツネツ</t>
    </rPh>
    <rPh sb="26" eb="27">
      <t>リョウ</t>
    </rPh>
    <rPh sb="41" eb="43">
      <t>ハイシュツ</t>
    </rPh>
    <rPh sb="43" eb="45">
      <t>ケイスウ</t>
    </rPh>
    <rPh sb="61" eb="63">
      <t>ニュウリョク</t>
    </rPh>
    <phoneticPr fontId="17"/>
  </si>
  <si>
    <t>2　事業所の活動量を示す値（エネルギー消費量と密接な関係を持つ値）</t>
    <rPh sb="2" eb="5">
      <t>ジギョウショ</t>
    </rPh>
    <rPh sb="6" eb="8">
      <t>カツドウ</t>
    </rPh>
    <rPh sb="8" eb="9">
      <t>リョウ</t>
    </rPh>
    <rPh sb="10" eb="11">
      <t>シメ</t>
    </rPh>
    <rPh sb="12" eb="13">
      <t>アタイ</t>
    </rPh>
    <rPh sb="23" eb="25">
      <t>ミッセツ</t>
    </rPh>
    <rPh sb="26" eb="28">
      <t>カンケイ</t>
    </rPh>
    <rPh sb="29" eb="30">
      <t>モ</t>
    </rPh>
    <rPh sb="31" eb="32">
      <t>アタイ</t>
    </rPh>
    <phoneticPr fontId="17"/>
  </si>
  <si>
    <t>名称</t>
    <rPh sb="0" eb="2">
      <t>メイショウ</t>
    </rPh>
    <phoneticPr fontId="17"/>
  </si>
  <si>
    <t>年合計値</t>
    <rPh sb="0" eb="1">
      <t>ネン</t>
    </rPh>
    <rPh sb="1" eb="4">
      <t>ゴウケイチ</t>
    </rPh>
    <phoneticPr fontId="17"/>
  </si>
  <si>
    <t>（B）</t>
    <phoneticPr fontId="17"/>
  </si>
  <si>
    <t>３　エネルギー消費原単位</t>
    <rPh sb="7" eb="9">
      <t>ショウヒ</t>
    </rPh>
    <rPh sb="9" eb="12">
      <t>ゲンタンイ</t>
    </rPh>
    <phoneticPr fontId="17"/>
  </si>
  <si>
    <t>Ａ</t>
    <phoneticPr fontId="17"/>
  </si>
  <si>
    <t>年間エネルギー消費量</t>
    <rPh sb="0" eb="2">
      <t>ネンカン</t>
    </rPh>
    <rPh sb="7" eb="10">
      <t>ショウヒリョウ</t>
    </rPh>
    <phoneticPr fontId="17"/>
  </si>
  <si>
    <t>Ｂ</t>
    <phoneticPr fontId="3"/>
  </si>
  <si>
    <t>事業所の活動量を示す値</t>
    <rPh sb="0" eb="3">
      <t>ジギョウショ</t>
    </rPh>
    <rPh sb="4" eb="7">
      <t>カツドウリョウ</t>
    </rPh>
    <rPh sb="8" eb="9">
      <t>シメ</t>
    </rPh>
    <rPh sb="10" eb="11">
      <t>アタイ</t>
    </rPh>
    <phoneticPr fontId="17"/>
  </si>
  <si>
    <t>エネルギー消費原単位(A/B)</t>
    <rPh sb="5" eb="7">
      <t>ショウヒ</t>
    </rPh>
    <rPh sb="7" eb="10">
      <t>ゲンタンイ</t>
    </rPh>
    <phoneticPr fontId="17"/>
  </si>
  <si>
    <t>【目標項目２用】自動車燃料消費量等算定シート（令和５年度分）</t>
    <rPh sb="8" eb="11">
      <t>ジドウシャ</t>
    </rPh>
    <rPh sb="11" eb="13">
      <t>ネンリョウ</t>
    </rPh>
    <rPh sb="13" eb="16">
      <t>ショウヒリョウ</t>
    </rPh>
    <rPh sb="16" eb="17">
      <t>トウ</t>
    </rPh>
    <rPh sb="17" eb="19">
      <t>サンテイ</t>
    </rPh>
    <rPh sb="23" eb="25">
      <t>レイワ</t>
    </rPh>
    <rPh sb="26" eb="28">
      <t>ネンド</t>
    </rPh>
    <rPh sb="28" eb="29">
      <t>ブン</t>
    </rPh>
    <phoneticPr fontId="17"/>
  </si>
  <si>
    <t>１　自動車燃料消費量及び二酸化炭素排出量</t>
    <rPh sb="2" eb="5">
      <t>ジドウシャ</t>
    </rPh>
    <rPh sb="5" eb="7">
      <t>ネンリョウ</t>
    </rPh>
    <rPh sb="7" eb="9">
      <t>ショウヒ</t>
    </rPh>
    <rPh sb="9" eb="10">
      <t>リョウ</t>
    </rPh>
    <rPh sb="10" eb="11">
      <t>オヨ</t>
    </rPh>
    <rPh sb="17" eb="19">
      <t>ハイシュツ</t>
    </rPh>
    <rPh sb="19" eb="20">
      <t>リョウ</t>
    </rPh>
    <phoneticPr fontId="17"/>
  </si>
  <si>
    <t>使用量</t>
    <rPh sb="0" eb="3">
      <t>シヨウリョウ</t>
    </rPh>
    <phoneticPr fontId="17"/>
  </si>
  <si>
    <t>ガソリン</t>
    <phoneticPr fontId="17"/>
  </si>
  <si>
    <t>軽油</t>
    <rPh sb="0" eb="2">
      <t>ケイユ</t>
    </rPh>
    <phoneticPr fontId="17"/>
  </si>
  <si>
    <t>可 燃 性
天然ガス</t>
    <phoneticPr fontId="17"/>
  </si>
  <si>
    <t>その他可燃性天然ガス</t>
    <phoneticPr fontId="17"/>
  </si>
  <si>
    <t>m3</t>
    <phoneticPr fontId="17"/>
  </si>
  <si>
    <t>GＪ/ｍ3</t>
    <phoneticPr fontId="3"/>
  </si>
  <si>
    <t>電気※</t>
    <rPh sb="0" eb="2">
      <t>デンキ</t>
    </rPh>
    <phoneticPr fontId="17"/>
  </si>
  <si>
    <t>事業所での
充電</t>
    <rPh sb="0" eb="3">
      <t>ジギョウショ</t>
    </rPh>
    <rPh sb="6" eb="8">
      <t>ジュウデン</t>
    </rPh>
    <phoneticPr fontId="17"/>
  </si>
  <si>
    <t>東京電力パワーグリッドからの買電</t>
    <rPh sb="0" eb="2">
      <t>トウキョウ</t>
    </rPh>
    <rPh sb="2" eb="4">
      <t>デンリョク</t>
    </rPh>
    <rPh sb="14" eb="16">
      <t>カイデン</t>
    </rPh>
    <phoneticPr fontId="17"/>
  </si>
  <si>
    <t>上記以外</t>
    <rPh sb="0" eb="2">
      <t>ジョウキ</t>
    </rPh>
    <rPh sb="2" eb="4">
      <t>イガイ</t>
    </rPh>
    <phoneticPr fontId="17"/>
  </si>
  <si>
    <t>外部充電設備での充電</t>
    <rPh sb="0" eb="2">
      <t>ガイブ</t>
    </rPh>
    <rPh sb="2" eb="4">
      <t>ジュウデン</t>
    </rPh>
    <rPh sb="4" eb="6">
      <t>セツビ</t>
    </rPh>
    <rPh sb="8" eb="10">
      <t>ジュウデン</t>
    </rPh>
    <phoneticPr fontId="17"/>
  </si>
  <si>
    <t>燃料＋電気＝合計量</t>
    <rPh sb="0" eb="2">
      <t>ネンリョウ</t>
    </rPh>
    <rPh sb="3" eb="5">
      <t>デンキ</t>
    </rPh>
    <rPh sb="6" eb="8">
      <t>ゴウケイ</t>
    </rPh>
    <rPh sb="8" eb="9">
      <t>リョウ</t>
    </rPh>
    <phoneticPr fontId="17"/>
  </si>
  <si>
    <t>※</t>
    <phoneticPr fontId="17"/>
  </si>
  <si>
    <t>電気自動車・プラグインハイブリッド車を利用する事業所については、自動車の燃料として使用した電力の使用量を把握し、記入してください。</t>
    <phoneticPr fontId="17"/>
  </si>
  <si>
    <t>（温対法に基づく排出係数が公表されていない場合は、電気事業者が公表している係数、又は当該年度の代替値（例：令和２年　0.000453tCO2/kWh）を入力してください。</t>
    <rPh sb="42" eb="44">
      <t>トウガイ</t>
    </rPh>
    <rPh sb="44" eb="46">
      <t>ネンド</t>
    </rPh>
    <rPh sb="47" eb="49">
      <t>ダイタイ</t>
    </rPh>
    <rPh sb="49" eb="50">
      <t>チ</t>
    </rPh>
    <rPh sb="51" eb="52">
      <t>レイ</t>
    </rPh>
    <rPh sb="53" eb="55">
      <t>レイワ</t>
    </rPh>
    <rPh sb="56" eb="57">
      <t>ネン</t>
    </rPh>
    <rPh sb="57" eb="58">
      <t>ヘイネン</t>
    </rPh>
    <phoneticPr fontId="17"/>
  </si>
  <si>
    <t>2　自動車保有台数（年度当初又は年度末の台数のいずれか）</t>
    <rPh sb="2" eb="5">
      <t>ジドウシャ</t>
    </rPh>
    <rPh sb="5" eb="7">
      <t>ホユウ</t>
    </rPh>
    <rPh sb="7" eb="9">
      <t>ダイスウ</t>
    </rPh>
    <rPh sb="10" eb="12">
      <t>ネンド</t>
    </rPh>
    <rPh sb="12" eb="14">
      <t>トウショ</t>
    </rPh>
    <rPh sb="14" eb="15">
      <t>マタ</t>
    </rPh>
    <rPh sb="16" eb="19">
      <t>ネンドマツ</t>
    </rPh>
    <rPh sb="20" eb="22">
      <t>ダイスウ</t>
    </rPh>
    <phoneticPr fontId="17"/>
  </si>
  <si>
    <t>台</t>
    <rPh sb="0" eb="1">
      <t>ダイ</t>
    </rPh>
    <phoneticPr fontId="17"/>
  </si>
  <si>
    <t>３　自動車燃料消費原単位</t>
    <phoneticPr fontId="17"/>
  </si>
  <si>
    <t>年間燃料消費量</t>
    <rPh sb="0" eb="2">
      <t>ネンカン</t>
    </rPh>
    <rPh sb="2" eb="4">
      <t>ネンリョウ</t>
    </rPh>
    <rPh sb="4" eb="7">
      <t>ショウヒリョウ</t>
    </rPh>
    <phoneticPr fontId="17"/>
  </si>
  <si>
    <t>Ｂ</t>
    <phoneticPr fontId="17"/>
  </si>
  <si>
    <t>自動車保有台数</t>
    <rPh sb="0" eb="3">
      <t>ジドウシャ</t>
    </rPh>
    <rPh sb="3" eb="5">
      <t>ホユウ</t>
    </rPh>
    <rPh sb="5" eb="7">
      <t>ダイスウ</t>
    </rPh>
    <phoneticPr fontId="17"/>
  </si>
  <si>
    <t>自動車１台当たり燃料消費量(A/B)</t>
    <rPh sb="0" eb="3">
      <t>ジドウシャ</t>
    </rPh>
    <rPh sb="4" eb="5">
      <t>ダイ</t>
    </rPh>
    <rPh sb="5" eb="6">
      <t>ア</t>
    </rPh>
    <rPh sb="8" eb="10">
      <t>ネンリョウ</t>
    </rPh>
    <rPh sb="10" eb="12">
      <t>ショウヒ</t>
    </rPh>
    <rPh sb="12" eb="13">
      <t>リョウ</t>
    </rPh>
    <phoneticPr fontId="17"/>
  </si>
  <si>
    <t>【目標項目３用】事業系一般廃棄物排出原単位等算定シート（令和5年度分）</t>
    <rPh sb="8" eb="10">
      <t>ジギョウ</t>
    </rPh>
    <rPh sb="10" eb="11">
      <t>ケイ</t>
    </rPh>
    <rPh sb="11" eb="13">
      <t>イッパン</t>
    </rPh>
    <rPh sb="13" eb="16">
      <t>ハイキブツ</t>
    </rPh>
    <rPh sb="16" eb="18">
      <t>ハイシュツ</t>
    </rPh>
    <rPh sb="18" eb="21">
      <t>ゲンタンイ</t>
    </rPh>
    <rPh sb="21" eb="22">
      <t>トウ</t>
    </rPh>
    <rPh sb="22" eb="24">
      <t>サンテイ</t>
    </rPh>
    <rPh sb="28" eb="30">
      <t>レイワ</t>
    </rPh>
    <rPh sb="31" eb="33">
      <t>ネンド</t>
    </rPh>
    <rPh sb="33" eb="34">
      <t>ブン</t>
    </rPh>
    <phoneticPr fontId="17"/>
  </si>
  <si>
    <t>黄色のセルに入力してください。</t>
    <rPh sb="0" eb="2">
      <t>キイロ</t>
    </rPh>
    <rPh sb="6" eb="8">
      <t>ニュウリョク</t>
    </rPh>
    <phoneticPr fontId="17"/>
  </si>
  <si>
    <t>１　事業系一般廃棄物排出量</t>
    <rPh sb="2" eb="4">
      <t>ジギョウ</t>
    </rPh>
    <rPh sb="4" eb="5">
      <t>ケイ</t>
    </rPh>
    <rPh sb="5" eb="7">
      <t>イッパン</t>
    </rPh>
    <rPh sb="7" eb="10">
      <t>ハイキブツ</t>
    </rPh>
    <rPh sb="10" eb="12">
      <t>ハイシュツ</t>
    </rPh>
    <rPh sb="12" eb="13">
      <t>リョウ</t>
    </rPh>
    <phoneticPr fontId="17"/>
  </si>
  <si>
    <t>排出量</t>
    <rPh sb="0" eb="2">
      <t>ハイシュツ</t>
    </rPh>
    <rPh sb="2" eb="3">
      <t>リョウ</t>
    </rPh>
    <phoneticPr fontId="17"/>
  </si>
  <si>
    <t>(A)</t>
    <phoneticPr fontId="3"/>
  </si>
  <si>
    <t>2　事業系一般廃棄物排出量と密接な関係を持つ値</t>
    <rPh sb="2" eb="4">
      <t>ジギョウ</t>
    </rPh>
    <rPh sb="4" eb="5">
      <t>ケイ</t>
    </rPh>
    <rPh sb="5" eb="7">
      <t>イッパン</t>
    </rPh>
    <rPh sb="7" eb="10">
      <t>ハイキブツ</t>
    </rPh>
    <rPh sb="10" eb="12">
      <t>ハイシュツ</t>
    </rPh>
    <rPh sb="12" eb="13">
      <t>リョウ</t>
    </rPh>
    <rPh sb="14" eb="16">
      <t>ミッセツ</t>
    </rPh>
    <rPh sb="17" eb="19">
      <t>カンケイ</t>
    </rPh>
    <rPh sb="20" eb="21">
      <t>モ</t>
    </rPh>
    <rPh sb="22" eb="23">
      <t>アタイ</t>
    </rPh>
    <phoneticPr fontId="17"/>
  </si>
  <si>
    <t>３　事業系一般廃棄物排出原単位</t>
    <rPh sb="2" eb="4">
      <t>ジギョウ</t>
    </rPh>
    <rPh sb="4" eb="5">
      <t>ケイ</t>
    </rPh>
    <rPh sb="5" eb="7">
      <t>イッパン</t>
    </rPh>
    <rPh sb="7" eb="10">
      <t>ハイキブツ</t>
    </rPh>
    <rPh sb="10" eb="12">
      <t>ハイシュツ</t>
    </rPh>
    <rPh sb="12" eb="15">
      <t>ゲンタンイ</t>
    </rPh>
    <phoneticPr fontId="17"/>
  </si>
  <si>
    <t>Ａ</t>
    <phoneticPr fontId="3"/>
  </si>
  <si>
    <t>年間排出量</t>
    <rPh sb="0" eb="2">
      <t>ネンカン</t>
    </rPh>
    <rPh sb="2" eb="4">
      <t>ハイシュツ</t>
    </rPh>
    <rPh sb="4" eb="5">
      <t>リョウ</t>
    </rPh>
    <phoneticPr fontId="17"/>
  </si>
  <si>
    <t>事業所の活動量を示す値</t>
    <rPh sb="0" eb="3">
      <t>ジギョウショ</t>
    </rPh>
    <rPh sb="4" eb="6">
      <t>カツドウ</t>
    </rPh>
    <rPh sb="6" eb="7">
      <t>リョウ</t>
    </rPh>
    <rPh sb="8" eb="9">
      <t>シメ</t>
    </rPh>
    <rPh sb="10" eb="11">
      <t>アタイ</t>
    </rPh>
    <phoneticPr fontId="3"/>
  </si>
  <si>
    <t>事業系一般廃棄物排出原単位(A/C)</t>
    <rPh sb="0" eb="2">
      <t>ジギョウ</t>
    </rPh>
    <rPh sb="2" eb="3">
      <t>ケイ</t>
    </rPh>
    <rPh sb="3" eb="5">
      <t>イッパン</t>
    </rPh>
    <rPh sb="5" eb="8">
      <t>ハイキブツ</t>
    </rPh>
    <rPh sb="8" eb="10">
      <t>ハイシュツ</t>
    </rPh>
    <rPh sb="10" eb="13">
      <t>ゲンタンイ</t>
    </rPh>
    <phoneticPr fontId="17"/>
  </si>
  <si>
    <t>【目標項目４用】二酸化炭素排出量算定シート（令和５年度分）</t>
    <rPh sb="8" eb="11">
      <t>ニサンカ</t>
    </rPh>
    <rPh sb="11" eb="13">
      <t>タンソ</t>
    </rPh>
    <rPh sb="13" eb="15">
      <t>ハイシュツ</t>
    </rPh>
    <rPh sb="15" eb="16">
      <t>リョウ</t>
    </rPh>
    <rPh sb="16" eb="18">
      <t>サンテイ</t>
    </rPh>
    <rPh sb="22" eb="24">
      <t>レイワ</t>
    </rPh>
    <rPh sb="25" eb="27">
      <t>ネンド</t>
    </rPh>
    <rPh sb="27" eb="28">
      <t>ブン</t>
    </rPh>
    <phoneticPr fontId="17"/>
  </si>
  <si>
    <t>黄色のセルに入力してください。熱量・CO２排出量が自動計算されます。</t>
    <rPh sb="0" eb="2">
      <t>キイロ</t>
    </rPh>
    <rPh sb="6" eb="8">
      <t>ニュウリョク</t>
    </rPh>
    <rPh sb="15" eb="17">
      <t>ネツリョウ</t>
    </rPh>
    <rPh sb="21" eb="23">
      <t>ハイシュツ</t>
    </rPh>
    <rPh sb="23" eb="24">
      <t>リョウ</t>
    </rPh>
    <rPh sb="25" eb="27">
      <t>ジドウ</t>
    </rPh>
    <rPh sb="27" eb="29">
      <t>ケイサン</t>
    </rPh>
    <phoneticPr fontId="17"/>
  </si>
  <si>
    <t>エネルギー消費量及び二酸化炭素排出量</t>
    <rPh sb="5" eb="8">
      <t>ショウヒリョウ</t>
    </rPh>
    <rPh sb="8" eb="9">
      <t>オヨ</t>
    </rPh>
    <rPh sb="15" eb="17">
      <t>ハイシュツ</t>
    </rPh>
    <rPh sb="17" eb="18">
      <t>リョウ</t>
    </rPh>
    <phoneticPr fontId="17"/>
  </si>
  <si>
    <t>東京電力パワーグリッドからの買電※1</t>
    <rPh sb="0" eb="2">
      <t>トウキョウ</t>
    </rPh>
    <rPh sb="2" eb="4">
      <t>デンリョク</t>
    </rPh>
    <rPh sb="14" eb="16">
      <t>カイデン</t>
    </rPh>
    <phoneticPr fontId="17"/>
  </si>
  <si>
    <t>自動車燃料等※３</t>
    <rPh sb="0" eb="3">
      <t>ジドウシャ</t>
    </rPh>
    <rPh sb="3" eb="5">
      <t>ネンリョウ</t>
    </rPh>
    <rPh sb="5" eb="6">
      <t>トウ</t>
    </rPh>
    <phoneticPr fontId="17"/>
  </si>
  <si>
    <t>Ｋℓ</t>
    <phoneticPr fontId="17"/>
  </si>
  <si>
    <t>tCO2/m3</t>
    <phoneticPr fontId="3"/>
  </si>
  <si>
    <t>電気+燃料+自動車燃料等+その他＝合計量</t>
    <rPh sb="0" eb="2">
      <t>デンキ</t>
    </rPh>
    <rPh sb="3" eb="5">
      <t>ネンリョウ</t>
    </rPh>
    <rPh sb="6" eb="9">
      <t>ジドウシャ</t>
    </rPh>
    <rPh sb="9" eb="11">
      <t>ネンリョウ</t>
    </rPh>
    <rPh sb="11" eb="12">
      <t>トウ</t>
    </rPh>
    <rPh sb="15" eb="16">
      <t>タ</t>
    </rPh>
    <rPh sb="17" eb="19">
      <t>ゴウケイ</t>
    </rPh>
    <rPh sb="19" eb="20">
      <t>リョウ</t>
    </rPh>
    <phoneticPr fontId="17"/>
  </si>
  <si>
    <t>（温対法に基づく排出係数が公表されていない場合は、電気事業者が公表している係数、又は当該年度の代替値（例：令和2年　0.000453tCO2/kWh）を入力してください。</t>
    <rPh sb="42" eb="44">
      <t>トウガイ</t>
    </rPh>
    <rPh sb="44" eb="46">
      <t>ネンド</t>
    </rPh>
    <rPh sb="47" eb="49">
      <t>ダイタイ</t>
    </rPh>
    <rPh sb="49" eb="50">
      <t>チ</t>
    </rPh>
    <rPh sb="51" eb="52">
      <t>レイ</t>
    </rPh>
    <rPh sb="53" eb="55">
      <t>レイワ</t>
    </rPh>
    <rPh sb="56" eb="57">
      <t>ネン</t>
    </rPh>
    <phoneticPr fontId="17"/>
  </si>
  <si>
    <t>都市ガスはガス会社により発熱量が異なっていることから、供給を受けているガス会社に問い合わせて、単位発熱量及び排出係数を確認して下さい。</t>
    <rPh sb="7" eb="9">
      <t>ガイシャ</t>
    </rPh>
    <rPh sb="52" eb="53">
      <t>オヨ</t>
    </rPh>
    <rPh sb="54" eb="56">
      <t>ハイシュツ</t>
    </rPh>
    <rPh sb="56" eb="58">
      <t>ケイスウ</t>
    </rPh>
    <phoneticPr fontId="17"/>
  </si>
  <si>
    <t>単位発熱量及び排出係数がわからない場合には、単位発熱量：0.0448GJ/m3、排出係数：0.00223tCO2/m3を入力してください。</t>
    <rPh sb="0" eb="2">
      <t>タンイ</t>
    </rPh>
    <rPh sb="2" eb="4">
      <t>ハツネツ</t>
    </rPh>
    <rPh sb="4" eb="5">
      <t>リョウ</t>
    </rPh>
    <rPh sb="5" eb="6">
      <t>オヨ</t>
    </rPh>
    <rPh sb="7" eb="9">
      <t>ハイシュツ</t>
    </rPh>
    <rPh sb="9" eb="11">
      <t>ケイスウ</t>
    </rPh>
    <rPh sb="17" eb="19">
      <t>バアイ</t>
    </rPh>
    <rPh sb="22" eb="24">
      <t>タンイ</t>
    </rPh>
    <rPh sb="24" eb="26">
      <t>ハツネツ</t>
    </rPh>
    <rPh sb="26" eb="27">
      <t>リョウ</t>
    </rPh>
    <rPh sb="40" eb="42">
      <t>ハイシュツ</t>
    </rPh>
    <rPh sb="42" eb="44">
      <t>ケイスウ</t>
    </rPh>
    <rPh sb="60" eb="62">
      <t>ニュウリョク</t>
    </rPh>
    <phoneticPr fontId="17"/>
  </si>
  <si>
    <t>※３</t>
    <phoneticPr fontId="17"/>
  </si>
  <si>
    <t>（「電気」として一括計上する場合には記入不要です）</t>
    <rPh sb="2" eb="4">
      <t>デンキ</t>
    </rPh>
    <rPh sb="8" eb="10">
      <t>イッカツ</t>
    </rPh>
    <rPh sb="10" eb="12">
      <t>ケイジョウ</t>
    </rPh>
    <rPh sb="14" eb="16">
      <t>バアイ</t>
    </rPh>
    <rPh sb="18" eb="20">
      <t>キニュウ</t>
    </rPh>
    <rPh sb="20" eb="22">
      <t>フヨウ</t>
    </rPh>
    <phoneticPr fontId="17"/>
  </si>
  <si>
    <t>　・</t>
    <phoneticPr fontId="17"/>
  </si>
  <si>
    <t>外部充電設備での充電に係る電力の排出係数は一律で0.000453t-CO2/kWhを使用します。</t>
    <phoneticPr fontId="3"/>
  </si>
  <si>
    <t>充電方法ごとの内訳が不明の場合は、全て事業所での充電を行ったものとして計上します。</t>
  </si>
  <si>
    <t>電気事業者からの買電については、温対法に基づき公表された当該年度の調整後排出係数を入力してください。</t>
    <phoneticPr fontId="3"/>
  </si>
  <si>
    <t>算定シート作成用　各年度実績集計表</t>
    <rPh sb="0" eb="2">
      <t>サンテイ</t>
    </rPh>
    <rPh sb="5" eb="8">
      <t>サクセイヨウ</t>
    </rPh>
    <rPh sb="9" eb="12">
      <t>カクネンド</t>
    </rPh>
    <rPh sb="12" eb="14">
      <t>ジッセキ</t>
    </rPh>
    <rPh sb="14" eb="16">
      <t>シュウケイ</t>
    </rPh>
    <rPh sb="16" eb="17">
      <t>ヒョウ</t>
    </rPh>
    <phoneticPr fontId="17"/>
  </si>
  <si>
    <t>各年度の使用量・排出量等の集計に御活用ください。（提出不要）</t>
    <rPh sb="0" eb="1">
      <t>カク</t>
    </rPh>
    <rPh sb="1" eb="3">
      <t>ネンド</t>
    </rPh>
    <rPh sb="4" eb="7">
      <t>シヨウリョウ</t>
    </rPh>
    <rPh sb="8" eb="10">
      <t>ハイシュツ</t>
    </rPh>
    <rPh sb="10" eb="11">
      <t>リョウ</t>
    </rPh>
    <rPh sb="11" eb="12">
      <t>トウ</t>
    </rPh>
    <rPh sb="13" eb="15">
      <t>シュウケイ</t>
    </rPh>
    <rPh sb="16" eb="19">
      <t>ゴカツヨウ</t>
    </rPh>
    <rPh sb="25" eb="27">
      <t>テイシュツ</t>
    </rPh>
    <rPh sb="27" eb="29">
      <t>フヨウ</t>
    </rPh>
    <phoneticPr fontId="3"/>
  </si>
  <si>
    <t>各月の実績を入力し、合計を各算定シートに転記します。</t>
    <rPh sb="0" eb="2">
      <t>カクツキ</t>
    </rPh>
    <rPh sb="3" eb="5">
      <t>ジッセキ</t>
    </rPh>
    <rPh sb="6" eb="8">
      <t>ニュウリョク</t>
    </rPh>
    <rPh sb="10" eb="12">
      <t>ゴウケイ</t>
    </rPh>
    <rPh sb="13" eb="14">
      <t>カク</t>
    </rPh>
    <rPh sb="14" eb="16">
      <t>サンテイ</t>
    </rPh>
    <rPh sb="20" eb="22">
      <t>テンキ</t>
    </rPh>
    <phoneticPr fontId="3"/>
  </si>
  <si>
    <t>【目標１、４用】エネルギー消費量集計表</t>
    <rPh sb="1" eb="3">
      <t>モクヒョウ</t>
    </rPh>
    <rPh sb="6" eb="7">
      <t>ヨウ</t>
    </rPh>
    <rPh sb="13" eb="16">
      <t>ショウヒリョウ</t>
    </rPh>
    <rPh sb="16" eb="18">
      <t>シュウケイ</t>
    </rPh>
    <rPh sb="18" eb="19">
      <t>ヒョウ</t>
    </rPh>
    <phoneticPr fontId="17"/>
  </si>
  <si>
    <t>4月</t>
    <rPh sb="1" eb="2">
      <t>ガツ</t>
    </rPh>
    <phoneticPr fontId="17"/>
  </si>
  <si>
    <t>5月</t>
  </si>
  <si>
    <t>6月</t>
  </si>
  <si>
    <t>7月</t>
  </si>
  <si>
    <t>8月</t>
  </si>
  <si>
    <t>9月</t>
  </si>
  <si>
    <t>10月</t>
  </si>
  <si>
    <t>11月</t>
  </si>
  <si>
    <t>12月</t>
  </si>
  <si>
    <t>1月</t>
  </si>
  <si>
    <t>2月</t>
  </si>
  <si>
    <t>3月</t>
  </si>
  <si>
    <t>合計</t>
    <rPh sb="0" eb="2">
      <t>ゴウケイ</t>
    </rPh>
    <phoneticPr fontId="17"/>
  </si>
  <si>
    <t>都市ガス</t>
    <rPh sb="0" eb="2">
      <t>トシ</t>
    </rPh>
    <phoneticPr fontId="17"/>
  </si>
  <si>
    <t>【目標２用】自動車燃料消費量集計表</t>
    <rPh sb="1" eb="3">
      <t>モクヒョウ</t>
    </rPh>
    <rPh sb="4" eb="5">
      <t>ヨウ</t>
    </rPh>
    <rPh sb="6" eb="9">
      <t>ジドウシャ</t>
    </rPh>
    <rPh sb="9" eb="11">
      <t>ネンリョウ</t>
    </rPh>
    <rPh sb="11" eb="13">
      <t>ショウヒ</t>
    </rPh>
    <rPh sb="13" eb="14">
      <t>リョウ</t>
    </rPh>
    <rPh sb="14" eb="16">
      <t>シュウケイ</t>
    </rPh>
    <rPh sb="16" eb="17">
      <t>ヒョウ</t>
    </rPh>
    <phoneticPr fontId="17"/>
  </si>
  <si>
    <t>使用量</t>
    <rPh sb="0" eb="2">
      <t>シヨウ</t>
    </rPh>
    <rPh sb="2" eb="3">
      <t>リョウ</t>
    </rPh>
    <phoneticPr fontId="17"/>
  </si>
  <si>
    <t>【目標１、３用】事業所の活動量を示す値　集計表</t>
    <rPh sb="1" eb="3">
      <t>モクヒョウ</t>
    </rPh>
    <rPh sb="6" eb="7">
      <t>ヨウ</t>
    </rPh>
    <rPh sb="8" eb="11">
      <t>ジギョウショ</t>
    </rPh>
    <rPh sb="12" eb="14">
      <t>カツドウ</t>
    </rPh>
    <rPh sb="14" eb="15">
      <t>リョウ</t>
    </rPh>
    <rPh sb="16" eb="17">
      <t>シメ</t>
    </rPh>
    <rPh sb="18" eb="19">
      <t>アタイ</t>
    </rPh>
    <rPh sb="20" eb="22">
      <t>シュウケイ</t>
    </rPh>
    <rPh sb="22" eb="23">
      <t>ヒョウ</t>
    </rPh>
    <phoneticPr fontId="17"/>
  </si>
  <si>
    <t>月別実績</t>
    <rPh sb="0" eb="2">
      <t>ツキベツ</t>
    </rPh>
    <rPh sb="2" eb="4">
      <t>ジッセキ</t>
    </rPh>
    <phoneticPr fontId="17"/>
  </si>
  <si>
    <t>【目標３用】事業系一般廃棄物排出量　集計表</t>
    <rPh sb="1" eb="3">
      <t>モクヒョウ</t>
    </rPh>
    <rPh sb="4" eb="5">
      <t>ヨウ</t>
    </rPh>
    <rPh sb="6" eb="8">
      <t>ジギョウ</t>
    </rPh>
    <rPh sb="8" eb="9">
      <t>ケイ</t>
    </rPh>
    <rPh sb="9" eb="11">
      <t>イッパン</t>
    </rPh>
    <rPh sb="11" eb="14">
      <t>ハイキブツ</t>
    </rPh>
    <rPh sb="14" eb="16">
      <t>ハイシュツ</t>
    </rPh>
    <rPh sb="16" eb="17">
      <t>リョウ</t>
    </rPh>
    <rPh sb="18" eb="20">
      <t>シュウケイ</t>
    </rPh>
    <rPh sb="20" eb="21">
      <t>ヒョウ</t>
    </rPh>
    <phoneticPr fontId="17"/>
  </si>
  <si>
    <r>
      <t>※</t>
    </r>
    <r>
      <rPr>
        <sz val="9"/>
        <rFont val="游ゴシック"/>
        <family val="3"/>
        <charset val="128"/>
        <scheme val="minor"/>
      </rPr>
      <t>令和６年７月３１日までに提出</t>
    </r>
    <rPh sb="1" eb="3">
      <t>レイワ</t>
    </rPh>
    <phoneticPr fontId="3"/>
  </si>
  <si>
    <t>（令和５年度分）</t>
    <rPh sb="4" eb="6">
      <t>ネンド</t>
    </rPh>
    <rPh sb="6" eb="7">
      <t>ブン</t>
    </rPh>
    <phoneticPr fontId="17"/>
  </si>
  <si>
    <t>目標
削減率</t>
    <rPh sb="0" eb="2">
      <t>モクヒョウ</t>
    </rPh>
    <rPh sb="3" eb="5">
      <t>サクゲン</t>
    </rPh>
    <rPh sb="5" eb="6">
      <t>リツ</t>
    </rPh>
    <phoneticPr fontId="3"/>
  </si>
  <si>
    <t>基準年度
実績(a)</t>
    <rPh sb="5" eb="7">
      <t>ジッセキ</t>
    </rPh>
    <phoneticPr fontId="17"/>
  </si>
  <si>
    <t>選択した
目標</t>
    <rPh sb="0" eb="2">
      <t>センタク</t>
    </rPh>
    <rPh sb="5" eb="7">
      <t>モクヒョウ</t>
    </rPh>
    <phoneticPr fontId="3"/>
  </si>
  <si>
    <t>目標
削減率（％）
※１</t>
    <phoneticPr fontId="17"/>
  </si>
  <si>
    <t>※令和６年７月３１日までに提出</t>
    <rPh sb="1" eb="3">
      <t>レイワ</t>
    </rPh>
    <rPh sb="4" eb="5">
      <t>ネン</t>
    </rPh>
    <rPh sb="6" eb="7">
      <t>ガツ</t>
    </rPh>
    <rPh sb="9" eb="10">
      <t>ニチ</t>
    </rPh>
    <rPh sb="13" eb="15">
      <t>テイシュツ</t>
    </rPh>
    <phoneticPr fontId="3"/>
  </si>
  <si>
    <t>CO2CO2スマート宣言事業所（プレミアム・コース）取組結果報告書添付資料</t>
    <rPh sb="26" eb="28">
      <t>トリクミ</t>
    </rPh>
    <rPh sb="28" eb="30">
      <t>ケッカ</t>
    </rPh>
    <rPh sb="30" eb="33">
      <t>ホウコクショ</t>
    </rPh>
    <rPh sb="33" eb="35">
      <t>テンプ</t>
    </rPh>
    <rPh sb="35" eb="37">
      <t>シリョウ</t>
    </rPh>
    <phoneticPr fontId="3"/>
  </si>
  <si>
    <t>【プレミアム・コース　取組結果報告用】</t>
    <rPh sb="11" eb="13">
      <t>トリクミ</t>
    </rPh>
    <rPh sb="13" eb="15">
      <t>ケッカ</t>
    </rPh>
    <rPh sb="15" eb="18">
      <t>ホウコクヨウ</t>
    </rPh>
    <phoneticPr fontId="3"/>
  </si>
  <si>
    <t>【プレミアム・コース　取組結果報告用】</t>
    <rPh sb="11" eb="13">
      <t>トリクミ</t>
    </rPh>
    <rPh sb="13" eb="15">
      <t>ケッカ</t>
    </rPh>
    <rPh sb="15" eb="17">
      <t>ホウコク</t>
    </rPh>
    <rPh sb="17" eb="18">
      <t>ヨウ</t>
    </rPh>
    <rPh sb="18" eb="19">
      <t>トウヨウ</t>
    </rPh>
    <phoneticPr fontId="3"/>
  </si>
  <si>
    <t>・外部充電設備での充電に係る電力の排出係数は一律で0.000453tCO2/kWhを使用します。</t>
    <phoneticPr fontId="17"/>
  </si>
  <si>
    <t>・充電方法ごとの内訳が不明の場合は、全て事業所での充電を行ったものとして計上します。</t>
    <phoneticPr fontId="17"/>
  </si>
  <si>
    <t>・電気事業者からの買電については、温対法に基づき公表された当該年度の調整後排出係数を入力してください。</t>
    <rPh sb="1" eb="3">
      <t>デンキ</t>
    </rPh>
    <rPh sb="3" eb="6">
      <t>ジギョウシャ</t>
    </rPh>
    <rPh sb="9" eb="11">
      <t>カイデン</t>
    </rPh>
    <rPh sb="29" eb="31">
      <t>トウガイ</t>
    </rPh>
    <rPh sb="31" eb="33">
      <t>ネンド</t>
    </rPh>
    <phoneticPr fontId="17"/>
  </si>
  <si>
    <t>事業によるサプライチェーン全体の排出量を算定し、その結果をホームページなどで公表している。</t>
    <rPh sb="0" eb="2">
      <t>ジギョウ</t>
    </rPh>
    <rPh sb="13" eb="15">
      <t>ゼンタイ</t>
    </rPh>
    <rPh sb="16" eb="18">
      <t>ハイシュツ</t>
    </rPh>
    <rPh sb="18" eb="19">
      <t>リョウ</t>
    </rPh>
    <rPh sb="20" eb="22">
      <t>サンテイ</t>
    </rPh>
    <rPh sb="26" eb="28">
      <t>ケッカ</t>
    </rPh>
    <rPh sb="38" eb="40">
      <t>コウヒョウ</t>
    </rPh>
    <phoneticPr fontId="3"/>
  </si>
  <si>
    <t>自主的に事業所全体で取り組む地球温暖化対策の方針・計画を策定し、共有している。</t>
    <rPh sb="0" eb="3">
      <t>ジシュテキ</t>
    </rPh>
    <rPh sb="4" eb="7">
      <t>ジギョウショ</t>
    </rPh>
    <rPh sb="7" eb="9">
      <t>ゼンタイ</t>
    </rPh>
    <rPh sb="10" eb="11">
      <t>ト</t>
    </rPh>
    <rPh sb="12" eb="13">
      <t>ク</t>
    </rPh>
    <rPh sb="14" eb="16">
      <t>チキュウ</t>
    </rPh>
    <rPh sb="16" eb="19">
      <t>オンダンカ</t>
    </rPh>
    <rPh sb="19" eb="21">
      <t>タイサク</t>
    </rPh>
    <rPh sb="22" eb="24">
      <t>ホウシン</t>
    </rPh>
    <rPh sb="25" eb="27">
      <t>ケイカク</t>
    </rPh>
    <rPh sb="28" eb="30">
      <t>サクテイ</t>
    </rPh>
    <rPh sb="32" eb="34">
      <t>キョウユウ</t>
    </rPh>
    <phoneticPr fontId="3"/>
  </si>
  <si>
    <t>事業所におけるエネルギー消費量のうち、50％以上の省エネルギー化を目指している。</t>
    <rPh sb="0" eb="3">
      <t>ジギョウショ</t>
    </rPh>
    <rPh sb="12" eb="15">
      <t>ショウヒリョウ</t>
    </rPh>
    <rPh sb="22" eb="24">
      <t>イジョウ</t>
    </rPh>
    <rPh sb="25" eb="26">
      <t>ショウ</t>
    </rPh>
    <rPh sb="31" eb="32">
      <t>カ</t>
    </rPh>
    <rPh sb="33" eb="35">
      <t>メザ</t>
    </rPh>
    <phoneticPr fontId="3"/>
  </si>
  <si>
    <t>事業所の温室効果ガス排出量を算定し、その結果をホームページなどで公表している。</t>
    <rPh sb="0" eb="3">
      <t>ジギョウショ</t>
    </rPh>
    <rPh sb="4" eb="6">
      <t>オンシツ</t>
    </rPh>
    <rPh sb="6" eb="8">
      <t>コウカ</t>
    </rPh>
    <rPh sb="10" eb="12">
      <t>ハイシュツ</t>
    </rPh>
    <rPh sb="12" eb="13">
      <t>リョウ</t>
    </rPh>
    <rPh sb="14" eb="16">
      <t>サンテイ</t>
    </rPh>
    <rPh sb="20" eb="22">
      <t>ケッカ</t>
    </rPh>
    <rPh sb="32" eb="34">
      <t>コウヒョウ</t>
    </rPh>
    <phoneticPr fontId="3"/>
  </si>
  <si>
    <t>RE100（使用電力を１００％再生可能エネルギーで賄うこと）を目指すことを公表している。</t>
    <rPh sb="31" eb="33">
      <t>メザ</t>
    </rPh>
    <rPh sb="37" eb="39">
      <t>コウヒョウ</t>
    </rPh>
    <phoneticPr fontId="3"/>
  </si>
  <si>
    <t>１　地球温暖化対策の先進的な取組</t>
    <rPh sb="2" eb="4">
      <t>チキュウ</t>
    </rPh>
    <rPh sb="4" eb="7">
      <t>オンダンカ</t>
    </rPh>
    <rPh sb="7" eb="9">
      <t>タイサク</t>
    </rPh>
    <rPh sb="14" eb="16">
      <t>トリクミ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</si>
</sst>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人&quot;"/>
    <numFmt numFmtId="177" formatCode="0.00_ "/>
    <numFmt numFmtId="178" formatCode="0.0%"/>
    <numFmt numFmtId="179" formatCode="#,##0.0;[Red]\-#,##0.0"/>
    <numFmt numFmtId="180" formatCode="#,##0.00_ "/>
    <numFmt numFmtId="181" formatCode="#,##0.00_ ;[Red]\-#,##0.00\ "/>
    <numFmt numFmtId="182" formatCode="#,##0.00000"/>
    <numFmt numFmtId="183" formatCode="0.000000"/>
    <numFmt numFmtId="184" formatCode="0.0_ "/>
    <numFmt numFmtId="185" formatCode="0.0000_ "/>
    <numFmt numFmtId="186" formatCode="0.00_);[Red]\(0.00\)"/>
    <numFmt numFmtId="187" formatCode="0.000"/>
    <numFmt numFmtId="188" formatCode="#,##0.0_ ;[Red]\-#,##0.0\ "/>
  </numFmts>
  <fonts count="59" x14ac:knownFonts="1">
    <font>
      <sz val="11"/>
      <color theme="1"/>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6"/>
      <name val="游ゴシック"/>
      <family val="2"/>
      <charset val="128"/>
      <scheme val="minor"/>
    </font>
    <font>
      <u/>
      <sz val="11"/>
      <color theme="10"/>
      <name val="ＭＳ Ｐゴシック"/>
      <family val="3"/>
      <charset val="128"/>
    </font>
    <font>
      <sz val="11"/>
      <color theme="1"/>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sz val="11"/>
      <name val="ＭＳ Ｐゴシック"/>
      <family val="3"/>
      <charset val="128"/>
    </font>
    <font>
      <sz val="9"/>
      <name val="ＭＳ Ｐゴシック"/>
      <family val="3"/>
      <charset val="128"/>
    </font>
    <font>
      <sz val="9"/>
      <color theme="1"/>
      <name val="游ゴシック"/>
      <family val="2"/>
      <charset val="128"/>
      <scheme val="minor"/>
    </font>
    <font>
      <b/>
      <sz val="16"/>
      <color theme="1"/>
      <name val="游ゴシック"/>
      <family val="3"/>
      <charset val="128"/>
      <scheme val="minor"/>
    </font>
    <font>
      <sz val="14"/>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2"/>
      <name val="ＭＳ ゴシック"/>
      <family val="3"/>
      <charset val="128"/>
    </font>
    <font>
      <sz val="10.5"/>
      <name val="ＭＳ ゴシック"/>
      <family val="3"/>
      <charset val="128"/>
    </font>
    <font>
      <sz val="6"/>
      <name val="ＭＳ Ｐゴシック"/>
      <family val="3"/>
      <charset val="128"/>
    </font>
    <font>
      <sz val="8"/>
      <name val="ＭＳ ゴシック"/>
      <family val="3"/>
      <charset val="128"/>
    </font>
    <font>
      <sz val="9"/>
      <name val="ＭＳ ゴシック"/>
      <family val="3"/>
      <charset val="128"/>
    </font>
    <font>
      <sz val="12"/>
      <name val="游ゴシック"/>
      <family val="2"/>
      <charset val="128"/>
      <scheme val="minor"/>
    </font>
    <font>
      <b/>
      <sz val="12"/>
      <name val="ＭＳ ゴシック"/>
      <family val="3"/>
      <charset val="128"/>
    </font>
    <font>
      <sz val="9"/>
      <color indexed="81"/>
      <name val="ＭＳ Ｐゴシック"/>
      <family val="3"/>
      <charset val="128"/>
    </font>
    <font>
      <sz val="14"/>
      <color theme="1"/>
      <name val="ＭＳ ゴシック"/>
      <family val="3"/>
      <charset val="128"/>
    </font>
    <font>
      <b/>
      <sz val="10.5"/>
      <color theme="1"/>
      <name val="ＭＳ ゴシック"/>
      <family val="3"/>
      <charset val="128"/>
    </font>
    <font>
      <sz val="10.5"/>
      <color theme="1"/>
      <name val="ＭＳ ゴシック"/>
      <family val="3"/>
      <charset val="128"/>
    </font>
    <font>
      <b/>
      <sz val="10"/>
      <color rgb="FFFFFFFF"/>
      <name val="ＭＳ ゴシック"/>
      <family val="3"/>
      <charset val="128"/>
    </font>
    <font>
      <b/>
      <sz val="9"/>
      <color rgb="FFFFFFFF"/>
      <name val="ＭＳ ゴシック"/>
      <family val="3"/>
      <charset val="128"/>
    </font>
    <font>
      <sz val="10"/>
      <color theme="1"/>
      <name val="ＭＳ ゴシック"/>
      <family val="3"/>
      <charset val="128"/>
    </font>
    <font>
      <sz val="10"/>
      <color rgb="FFFFFFFF"/>
      <name val="ＭＳ ゴシック"/>
      <family val="3"/>
      <charset val="128"/>
    </font>
    <font>
      <sz val="10.5"/>
      <color theme="1"/>
      <name val="Century"/>
      <family val="1"/>
    </font>
    <font>
      <b/>
      <sz val="10"/>
      <color theme="1"/>
      <name val="ＭＳ ゴシック"/>
      <family val="3"/>
      <charset val="128"/>
    </font>
    <font>
      <sz val="8"/>
      <color theme="1"/>
      <name val="ＭＳ ゴシック"/>
      <family val="3"/>
      <charset val="128"/>
    </font>
    <font>
      <b/>
      <sz val="9"/>
      <color theme="1"/>
      <name val="ＭＳ ゴシック"/>
      <family val="3"/>
      <charset val="128"/>
    </font>
    <font>
      <b/>
      <sz val="9"/>
      <color indexed="81"/>
      <name val="ＭＳ Ｐゴシック"/>
      <family val="3"/>
      <charset val="128"/>
    </font>
    <font>
      <b/>
      <sz val="14"/>
      <color theme="0"/>
      <name val="ＭＳ Ｐゴシック"/>
      <family val="3"/>
      <charset val="128"/>
    </font>
    <font>
      <sz val="14"/>
      <name val="ＭＳ Ｐゴシック"/>
      <family val="3"/>
      <charset val="128"/>
    </font>
    <font>
      <b/>
      <sz val="11"/>
      <name val="ＭＳ Ｐゴシック"/>
      <family val="3"/>
      <charset val="128"/>
    </font>
    <font>
      <sz val="10"/>
      <name val="ＭＳ ゴシック"/>
      <family val="3"/>
      <charset val="128"/>
    </font>
    <font>
      <sz val="9"/>
      <name val="游ゴシック"/>
      <family val="2"/>
      <charset val="128"/>
      <scheme val="minor"/>
    </font>
    <font>
      <sz val="9"/>
      <name val="游ゴシック"/>
      <family val="3"/>
      <charset val="128"/>
      <scheme val="minor"/>
    </font>
    <font>
      <b/>
      <sz val="14"/>
      <name val="ＭＳ Ｐゴシック"/>
      <family val="3"/>
      <charset val="128"/>
    </font>
    <font>
      <sz val="12"/>
      <name val="ＭＳ Ｐゴシック"/>
      <family val="3"/>
      <charset val="128"/>
    </font>
    <font>
      <sz val="11"/>
      <color indexed="8"/>
      <name val="ＭＳ Ｐゴシック"/>
      <family val="3"/>
      <charset val="128"/>
    </font>
    <font>
      <sz val="10"/>
      <name val="ＭＳ Ｐゴシック"/>
      <family val="3"/>
      <charset val="128"/>
    </font>
    <font>
      <vertAlign val="subscript"/>
      <sz val="12"/>
      <name val="ＭＳ Ｐゴシック"/>
      <family val="3"/>
      <charset val="128"/>
    </font>
    <font>
      <sz val="9"/>
      <color theme="1"/>
      <name val="ＭＳ ゴシック"/>
      <family val="3"/>
      <charset val="128"/>
    </font>
    <font>
      <sz val="11"/>
      <color theme="1"/>
      <name val="ＭＳ ゴシック"/>
      <family val="3"/>
      <charset val="128"/>
    </font>
    <font>
      <sz val="9"/>
      <color indexed="10"/>
      <name val="ＭＳ Ｐゴシック"/>
      <family val="3"/>
      <charset val="128"/>
    </font>
    <font>
      <sz val="11"/>
      <color theme="1"/>
      <name val="ＭＳ Ｐゴシック"/>
      <family val="3"/>
      <charset val="128"/>
    </font>
    <font>
      <b/>
      <sz val="11"/>
      <color theme="1"/>
      <name val="游ゴシック"/>
      <family val="3"/>
      <charset val="128"/>
      <scheme val="minor"/>
    </font>
    <font>
      <b/>
      <sz val="14"/>
      <color rgb="FFFF0000"/>
      <name val="ＭＳ Ｐゴシック"/>
      <family val="3"/>
      <charset val="128"/>
    </font>
    <font>
      <sz val="9"/>
      <color rgb="FFFF0000"/>
      <name val="ＭＳ Ｐゴシック"/>
      <family val="3"/>
      <charset val="128"/>
    </font>
    <font>
      <b/>
      <sz val="12"/>
      <color rgb="FFFF0000"/>
      <name val="ＭＳ Ｐゴシック"/>
      <family val="3"/>
      <charset val="128"/>
    </font>
    <font>
      <sz val="12"/>
      <color theme="1"/>
      <name val="游ゴシック"/>
      <family val="3"/>
      <charset val="128"/>
      <scheme val="minor"/>
    </font>
    <font>
      <sz val="6"/>
      <name val="ＭＳ ゴシック"/>
      <family val="3"/>
      <charset val="128"/>
    </font>
    <font>
      <sz val="12"/>
      <color theme="1"/>
      <name val="ＭＳ Ｐゴシック"/>
      <family val="3"/>
      <charset val="128"/>
    </font>
    <font>
      <b/>
      <sz val="11"/>
      <color theme="1"/>
      <name val="ＭＳ Ｐゴシック"/>
      <family val="3"/>
      <charset val="128"/>
    </font>
    <font>
      <sz val="10"/>
      <color theme="1"/>
      <name val="ＭＳ Ｐゴシック"/>
      <family val="3"/>
      <charset val="128"/>
    </font>
  </fonts>
  <fills count="14">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bgColor indexed="64"/>
      </patternFill>
    </fill>
    <fill>
      <patternFill patternType="solid">
        <fgColor rgb="FFE5E5E5"/>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59999389629810485"/>
        <bgColor indexed="64"/>
      </patternFill>
    </fill>
    <fill>
      <patternFill patternType="solid">
        <fgColor rgb="FFFFFF66"/>
        <bgColor rgb="FF000000"/>
      </patternFill>
    </fill>
    <fill>
      <patternFill patternType="solid">
        <fgColor indexed="22"/>
        <bgColor indexed="64"/>
      </patternFill>
    </fill>
    <fill>
      <patternFill patternType="solid">
        <fgColor theme="0" tint="-0.249977111117893"/>
        <bgColor indexed="64"/>
      </patternFill>
    </fill>
    <fill>
      <patternFill patternType="solid">
        <fgColor rgb="FFFDE9D9"/>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dashDotDot">
        <color indexed="64"/>
      </bottom>
      <diagonal/>
    </border>
    <border>
      <left style="medium">
        <color indexed="64"/>
      </left>
      <right style="medium">
        <color indexed="64"/>
      </right>
      <top/>
      <bottom style="dashDotDot">
        <color indexed="64"/>
      </bottom>
      <diagonal/>
    </border>
    <border>
      <left/>
      <right style="thin">
        <color indexed="64"/>
      </right>
      <top/>
      <bottom style="dashDot">
        <color indexed="64"/>
      </bottom>
      <diagonal/>
    </border>
    <border>
      <left style="medium">
        <color indexed="64"/>
      </left>
      <right/>
      <top/>
      <bottom style="dashDotDot">
        <color indexed="64"/>
      </bottom>
      <diagonal/>
    </border>
    <border>
      <left/>
      <right/>
      <top/>
      <bottom style="dashDotDot">
        <color indexed="64"/>
      </bottom>
      <diagonal/>
    </border>
    <border>
      <left/>
      <right style="medium">
        <color indexed="64"/>
      </right>
      <top/>
      <bottom style="dashDotDot">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thin">
        <color indexed="64"/>
      </right>
      <top style="medium">
        <color indexed="8"/>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left style="double">
        <color indexed="64"/>
      </left>
      <right/>
      <top style="double">
        <color indexed="64"/>
      </top>
      <bottom/>
      <diagonal/>
    </border>
    <border>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ouble">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8" fillId="0" borderId="0">
      <alignment vertical="center"/>
    </xf>
    <xf numFmtId="9" fontId="8" fillId="0" borderId="0" applyFont="0" applyFill="0" applyBorder="0" applyAlignment="0" applyProtection="0">
      <alignment vertical="center"/>
    </xf>
    <xf numFmtId="0" fontId="5" fillId="0" borderId="0">
      <alignment vertical="center"/>
    </xf>
    <xf numFmtId="38" fontId="43" fillId="0" borderId="0" applyFont="0" applyFill="0" applyBorder="0" applyAlignment="0" applyProtection="0">
      <alignment vertical="center"/>
    </xf>
  </cellStyleXfs>
  <cellXfs count="585">
    <xf numFmtId="0" fontId="0" fillId="0" borderId="0" xfId="0">
      <alignment vertical="center"/>
    </xf>
    <xf numFmtId="0" fontId="2" fillId="0" borderId="0" xfId="0" applyFont="1">
      <alignment vertical="center"/>
    </xf>
    <xf numFmtId="0" fontId="0" fillId="2" borderId="1" xfId="0" applyFill="1" applyBorder="1" applyAlignment="1">
      <alignment horizontal="center" vertical="center"/>
    </xf>
    <xf numFmtId="0" fontId="0" fillId="0" borderId="1" xfId="0" applyBorder="1">
      <alignment vertical="center"/>
    </xf>
    <xf numFmtId="0" fontId="0" fillId="0" borderId="5" xfId="0" applyBorder="1">
      <alignment vertical="center"/>
    </xf>
    <xf numFmtId="0" fontId="0" fillId="0" borderId="5" xfId="0" applyBorder="1" applyAlignment="1">
      <alignment horizontal="left" vertical="center" wrapText="1"/>
    </xf>
    <xf numFmtId="0" fontId="4" fillId="0" borderId="1" xfId="3" applyBorder="1" applyAlignment="1" applyProtection="1">
      <alignment horizontal="left" vertical="center"/>
    </xf>
    <xf numFmtId="0" fontId="0" fillId="0" borderId="1" xfId="0" applyBorder="1" applyAlignment="1">
      <alignment vertical="center" wrapText="1"/>
    </xf>
    <xf numFmtId="0" fontId="9" fillId="0" borderId="0" xfId="4" applyFont="1" applyAlignment="1">
      <alignment vertical="center" wrapText="1"/>
    </xf>
    <xf numFmtId="0" fontId="9" fillId="0" borderId="0" xfId="4" applyFont="1" applyAlignment="1">
      <alignment horizontal="left" vertical="center" wrapText="1"/>
    </xf>
    <xf numFmtId="0" fontId="9" fillId="0" borderId="0" xfId="4" applyFont="1" applyAlignment="1">
      <alignment horizontal="left" vertical="center"/>
    </xf>
    <xf numFmtId="0" fontId="10" fillId="0" borderId="0" xfId="0" applyFont="1" applyAlignment="1">
      <alignment horizontal="right" vertical="center"/>
    </xf>
    <xf numFmtId="0" fontId="12" fillId="0" borderId="0" xfId="0" applyFont="1">
      <alignment vertical="center"/>
    </xf>
    <xf numFmtId="0" fontId="0" fillId="0" borderId="7" xfId="0" applyBorder="1" applyAlignment="1">
      <alignment horizontal="center" vertical="center"/>
    </xf>
    <xf numFmtId="0" fontId="0" fillId="0" borderId="1" xfId="0" applyBorder="1" applyAlignment="1">
      <alignment horizontal="center" vertical="center"/>
    </xf>
    <xf numFmtId="0" fontId="15" fillId="3" borderId="5"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8" fillId="0" borderId="0" xfId="4">
      <alignment vertical="center"/>
    </xf>
    <xf numFmtId="0" fontId="8" fillId="0" borderId="0" xfId="4" applyFill="1">
      <alignment vertical="center"/>
    </xf>
    <xf numFmtId="0" fontId="8" fillId="0" borderId="0" xfId="4" applyAlignment="1">
      <alignment horizontal="right" vertical="center"/>
    </xf>
    <xf numFmtId="0" fontId="18" fillId="0" borderId="5" xfId="4" applyFont="1" applyBorder="1" applyAlignment="1">
      <alignment horizontal="center" vertical="center" wrapText="1"/>
    </xf>
    <xf numFmtId="0" fontId="16" fillId="0" borderId="5" xfId="4" applyFont="1" applyBorder="1" applyAlignment="1">
      <alignment horizontal="center" vertical="center" wrapText="1"/>
    </xf>
    <xf numFmtId="0" fontId="16" fillId="0" borderId="1" xfId="4" applyFont="1" applyBorder="1" applyAlignment="1">
      <alignment horizontal="center" vertical="center" wrapText="1"/>
    </xf>
    <xf numFmtId="0" fontId="16" fillId="0" borderId="2" xfId="4" applyFont="1" applyBorder="1" applyAlignment="1">
      <alignment horizontal="center" vertical="center" wrapText="1"/>
    </xf>
    <xf numFmtId="49" fontId="19" fillId="0" borderId="1" xfId="0" applyNumberFormat="1" applyFont="1" applyBorder="1" applyAlignment="1">
      <alignment horizontal="center" vertical="center" wrapText="1"/>
    </xf>
    <xf numFmtId="0" fontId="20" fillId="3" borderId="1" xfId="0" applyFont="1" applyFill="1" applyBorder="1" applyAlignment="1" applyProtection="1">
      <alignment horizontal="center" vertical="center" shrinkToFit="1"/>
      <protection locked="0"/>
    </xf>
    <xf numFmtId="177" fontId="15" fillId="0" borderId="1" xfId="4" applyNumberFormat="1" applyFont="1" applyFill="1" applyBorder="1" applyAlignment="1">
      <alignment horizontal="right" vertical="center" shrinkToFit="1"/>
    </xf>
    <xf numFmtId="178" fontId="15" fillId="0" borderId="1" xfId="2" applyNumberFormat="1" applyFont="1" applyBorder="1" applyAlignment="1">
      <alignment vertical="center" shrinkToFit="1"/>
    </xf>
    <xf numFmtId="10" fontId="21" fillId="4" borderId="2" xfId="5" applyNumberFormat="1" applyFont="1" applyFill="1" applyBorder="1" applyAlignment="1">
      <alignment horizontal="center" vertical="center" shrinkToFit="1"/>
    </xf>
    <xf numFmtId="0" fontId="15" fillId="0" borderId="1" xfId="4" applyFont="1" applyBorder="1" applyAlignment="1">
      <alignment horizontal="center" vertical="center" wrapText="1"/>
    </xf>
    <xf numFmtId="0" fontId="16" fillId="0" borderId="1" xfId="0" applyFont="1" applyBorder="1" applyAlignment="1">
      <alignment horizontal="left" vertical="center" wrapText="1"/>
    </xf>
    <xf numFmtId="49" fontId="16" fillId="0" borderId="1" xfId="0" applyNumberFormat="1"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Font="1" applyAlignment="1">
      <alignment horizontal="right" vertical="center"/>
    </xf>
    <xf numFmtId="0" fontId="23" fillId="0" borderId="0" xfId="0" applyFont="1" applyAlignment="1">
      <alignment horizontal="left" vertical="center"/>
    </xf>
    <xf numFmtId="0" fontId="0" fillId="0" borderId="0" xfId="0" applyAlignment="1">
      <alignment horizontal="center" vertical="center"/>
    </xf>
    <xf numFmtId="0" fontId="25" fillId="0" borderId="0" xfId="0" applyFont="1" applyBorder="1" applyAlignment="1">
      <alignment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horizontal="justify" vertical="center" wrapText="1"/>
    </xf>
    <xf numFmtId="0" fontId="27" fillId="5"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0" borderId="1" xfId="0" applyFont="1" applyFill="1" applyBorder="1" applyAlignment="1">
      <alignment horizontal="justify" vertical="center" wrapText="1"/>
    </xf>
    <xf numFmtId="0" fontId="27" fillId="4" borderId="1" xfId="0" applyFont="1" applyFill="1" applyBorder="1" applyAlignment="1">
      <alignment horizontal="center" vertical="center" wrapText="1"/>
    </xf>
    <xf numFmtId="0" fontId="28" fillId="3" borderId="1" xfId="0" applyFont="1" applyFill="1" applyBorder="1" applyAlignment="1" applyProtection="1">
      <alignment horizontal="center" vertical="center" wrapText="1"/>
      <protection locked="0"/>
    </xf>
    <xf numFmtId="0" fontId="28" fillId="0" borderId="1" xfId="0" applyFont="1" applyBorder="1" applyAlignment="1">
      <alignment horizontal="center" vertical="center" wrapText="1"/>
    </xf>
    <xf numFmtId="0" fontId="28" fillId="0" borderId="1" xfId="0" applyFont="1" applyBorder="1" applyAlignment="1">
      <alignment horizontal="justify" vertical="center" wrapText="1"/>
    </xf>
    <xf numFmtId="0" fontId="30" fillId="0" borderId="1" xfId="0" applyFont="1" applyBorder="1" applyAlignment="1">
      <alignment vertical="center" wrapText="1"/>
    </xf>
    <xf numFmtId="0" fontId="28" fillId="0" borderId="5" xfId="0" applyFont="1" applyBorder="1" applyAlignment="1">
      <alignment horizontal="center" vertical="center" wrapText="1"/>
    </xf>
    <xf numFmtId="0" fontId="28" fillId="4" borderId="5" xfId="0" applyFont="1" applyFill="1" applyBorder="1" applyAlignment="1">
      <alignment horizontal="center" vertical="center" wrapText="1"/>
    </xf>
    <xf numFmtId="0" fontId="28" fillId="0" borderId="5" xfId="0" applyFont="1" applyBorder="1" applyAlignment="1">
      <alignment horizontal="justify" vertical="center" wrapText="1"/>
    </xf>
    <xf numFmtId="0" fontId="28" fillId="3" borderId="5" xfId="0" applyFont="1" applyFill="1" applyBorder="1" applyAlignment="1" applyProtection="1">
      <alignment horizontal="center" vertical="center" wrapText="1"/>
      <protection locked="0"/>
    </xf>
    <xf numFmtId="0" fontId="31" fillId="6" borderId="16"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31" fillId="6" borderId="17" xfId="0" applyFont="1" applyFill="1" applyBorder="1" applyAlignment="1">
      <alignment horizontal="justify" vertical="center" wrapText="1"/>
    </xf>
    <xf numFmtId="0" fontId="30" fillId="6" borderId="17" xfId="0" applyFont="1" applyFill="1" applyBorder="1" applyAlignment="1">
      <alignment vertical="center" wrapText="1"/>
    </xf>
    <xf numFmtId="0" fontId="31" fillId="3" borderId="18" xfId="0" applyFont="1" applyFill="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28" fillId="4" borderId="7" xfId="0" applyFont="1" applyFill="1" applyBorder="1" applyAlignment="1">
      <alignment horizontal="center" vertical="center" wrapText="1"/>
    </xf>
    <xf numFmtId="0" fontId="28" fillId="0" borderId="7" xfId="0" applyFont="1" applyBorder="1" applyAlignment="1">
      <alignment horizontal="justify" vertical="center" wrapText="1"/>
    </xf>
    <xf numFmtId="0" fontId="28" fillId="3" borderId="7" xfId="0" applyFont="1" applyFill="1" applyBorder="1" applyAlignment="1" applyProtection="1">
      <alignment horizontal="center" vertical="center" wrapText="1"/>
      <protection locked="0"/>
    </xf>
    <xf numFmtId="0" fontId="31" fillId="0" borderId="19" xfId="0" applyFont="1" applyBorder="1" applyAlignment="1">
      <alignment horizontal="center" vertical="center" wrapText="1"/>
    </xf>
    <xf numFmtId="0" fontId="31" fillId="4" borderId="20" xfId="0" applyFont="1" applyFill="1" applyBorder="1" applyAlignment="1">
      <alignment horizontal="center" vertical="center" wrapText="1"/>
    </xf>
    <xf numFmtId="0" fontId="31" fillId="0" borderId="20" xfId="0" applyFont="1" applyBorder="1" applyAlignment="1">
      <alignment horizontal="justify" vertical="center" wrapText="1"/>
    </xf>
    <xf numFmtId="0" fontId="28" fillId="0" borderId="20" xfId="0" applyFont="1" applyBorder="1" applyAlignment="1">
      <alignment horizontal="center" vertical="center" wrapText="1"/>
    </xf>
    <xf numFmtId="0" fontId="28" fillId="3" borderId="21" xfId="0" applyFont="1" applyFill="1" applyBorder="1" applyAlignment="1" applyProtection="1">
      <alignment horizontal="center" vertical="center" wrapText="1"/>
      <protection locked="0"/>
    </xf>
    <xf numFmtId="0" fontId="30" fillId="0" borderId="7" xfId="0" applyFont="1" applyBorder="1" applyAlignment="1">
      <alignment vertical="center" wrapText="1"/>
    </xf>
    <xf numFmtId="0" fontId="32" fillId="0" borderId="1" xfId="0" applyFont="1" applyBorder="1" applyAlignment="1">
      <alignment horizontal="center" vertical="center" textRotation="255" wrapText="1"/>
    </xf>
    <xf numFmtId="0" fontId="32" fillId="0" borderId="1" xfId="0" applyFont="1" applyBorder="1" applyAlignment="1">
      <alignment horizontal="center" vertical="center" wrapText="1"/>
    </xf>
    <xf numFmtId="0" fontId="32" fillId="0" borderId="5" xfId="0" applyFont="1" applyBorder="1" applyAlignment="1">
      <alignment horizontal="center" vertical="center" wrapText="1"/>
    </xf>
    <xf numFmtId="0" fontId="30" fillId="0" borderId="5" xfId="0" applyFont="1" applyBorder="1" applyAlignment="1">
      <alignment vertical="center" wrapText="1"/>
    </xf>
    <xf numFmtId="0" fontId="28" fillId="0" borderId="6" xfId="0" applyFont="1" applyBorder="1" applyAlignment="1">
      <alignment horizontal="center" vertical="center" wrapText="1"/>
    </xf>
    <xf numFmtId="0" fontId="28" fillId="4" borderId="6" xfId="0" applyFont="1" applyFill="1" applyBorder="1" applyAlignment="1">
      <alignment horizontal="center" vertical="center" wrapText="1"/>
    </xf>
    <xf numFmtId="0" fontId="28" fillId="0" borderId="6" xfId="0" applyFont="1" applyBorder="1" applyAlignment="1">
      <alignment horizontal="justify" vertical="center" wrapText="1"/>
    </xf>
    <xf numFmtId="0" fontId="30" fillId="0" borderId="6" xfId="0" applyFont="1" applyBorder="1" applyAlignment="1">
      <alignment vertical="center" wrapText="1"/>
    </xf>
    <xf numFmtId="0" fontId="28" fillId="3" borderId="6" xfId="0" applyFont="1" applyFill="1" applyBorder="1" applyAlignment="1" applyProtection="1">
      <alignment horizontal="center" vertical="center" wrapText="1"/>
      <protection locked="0"/>
    </xf>
    <xf numFmtId="0" fontId="33" fillId="0" borderId="19" xfId="0" applyFont="1" applyBorder="1" applyAlignment="1">
      <alignment horizontal="center" vertical="center" wrapText="1"/>
    </xf>
    <xf numFmtId="0" fontId="28" fillId="4" borderId="20" xfId="0" applyFont="1" applyFill="1" applyBorder="1" applyAlignment="1">
      <alignment horizontal="center" vertical="center" wrapText="1"/>
    </xf>
    <xf numFmtId="0" fontId="28" fillId="0" borderId="20" xfId="0" applyFont="1" applyBorder="1" applyAlignment="1">
      <alignment horizontal="justify" vertical="center" wrapText="1"/>
    </xf>
    <xf numFmtId="0" fontId="31" fillId="6" borderId="22" xfId="0" applyFont="1" applyFill="1" applyBorder="1" applyAlignment="1">
      <alignment horizontal="center" vertical="center" wrapText="1"/>
    </xf>
    <xf numFmtId="0" fontId="31" fillId="7" borderId="23" xfId="0" applyFont="1" applyFill="1" applyBorder="1" applyAlignment="1">
      <alignment horizontal="center" vertical="center" wrapText="1"/>
    </xf>
    <xf numFmtId="0" fontId="31" fillId="6" borderId="23" xfId="0" applyFont="1" applyFill="1" applyBorder="1" applyAlignment="1">
      <alignment horizontal="justify" vertical="center" wrapText="1"/>
    </xf>
    <xf numFmtId="0" fontId="30" fillId="6" borderId="23" xfId="0" applyFont="1" applyFill="1" applyBorder="1" applyAlignment="1">
      <alignment vertical="center" wrapText="1"/>
    </xf>
    <xf numFmtId="0" fontId="31" fillId="3" borderId="24" xfId="0" applyFont="1" applyFill="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28" fillId="0" borderId="1" xfId="0" applyFont="1" applyBorder="1" applyAlignment="1">
      <alignment horizontal="center" vertical="center" textRotation="255" wrapText="1"/>
    </xf>
    <xf numFmtId="0" fontId="28" fillId="0" borderId="1" xfId="0" applyFont="1" applyBorder="1" applyAlignment="1">
      <alignment horizontal="justify" vertical="center"/>
    </xf>
    <xf numFmtId="0" fontId="0" fillId="0" borderId="25" xfId="0" applyBorder="1">
      <alignment vertical="center"/>
    </xf>
    <xf numFmtId="0" fontId="0" fillId="0" borderId="25" xfId="0" applyBorder="1" applyAlignment="1">
      <alignment horizontal="center" vertical="center"/>
    </xf>
    <xf numFmtId="0" fontId="0" fillId="0" borderId="26" xfId="0" applyBorder="1">
      <alignment vertical="center"/>
    </xf>
    <xf numFmtId="0" fontId="0" fillId="0" borderId="27" xfId="0" applyBorder="1" applyAlignment="1">
      <alignment horizontal="center" vertical="center"/>
    </xf>
    <xf numFmtId="0" fontId="0" fillId="0" borderId="28" xfId="0" applyBorder="1">
      <alignment vertical="center"/>
    </xf>
    <xf numFmtId="0" fontId="36" fillId="0" borderId="0" xfId="4" applyFont="1">
      <alignment vertical="center"/>
    </xf>
    <xf numFmtId="0" fontId="37" fillId="0" borderId="0" xfId="4" applyFont="1">
      <alignment vertical="center"/>
    </xf>
    <xf numFmtId="0" fontId="8" fillId="0" borderId="0" xfId="4" applyFont="1">
      <alignment vertical="center"/>
    </xf>
    <xf numFmtId="0" fontId="16" fillId="0" borderId="29" xfId="4" applyFont="1" applyBorder="1" applyAlignment="1">
      <alignment horizontal="center" vertical="center" wrapText="1"/>
    </xf>
    <xf numFmtId="0" fontId="16" fillId="0" borderId="35" xfId="4" applyFont="1" applyBorder="1" applyAlignment="1">
      <alignment horizontal="center" vertical="center" wrapText="1"/>
    </xf>
    <xf numFmtId="0" fontId="16" fillId="0" borderId="38" xfId="4" applyFont="1" applyBorder="1" applyAlignment="1">
      <alignment horizontal="center" vertical="center" wrapText="1"/>
    </xf>
    <xf numFmtId="0" fontId="16" fillId="0" borderId="39" xfId="4" applyFont="1" applyBorder="1" applyAlignment="1">
      <alignment horizontal="left" vertical="center" wrapText="1"/>
    </xf>
    <xf numFmtId="40" fontId="16" fillId="0" borderId="29" xfId="1" applyNumberFormat="1" applyFont="1" applyBorder="1" applyAlignment="1">
      <alignment vertical="center" shrinkToFit="1"/>
    </xf>
    <xf numFmtId="179" fontId="16" fillId="0" borderId="30" xfId="1" applyNumberFormat="1" applyFont="1" applyBorder="1" applyAlignment="1">
      <alignment vertical="center" shrinkToFit="1"/>
    </xf>
    <xf numFmtId="0" fontId="16" fillId="0" borderId="43" xfId="4" applyFont="1" applyBorder="1" applyAlignment="1">
      <alignment vertical="center" wrapText="1"/>
    </xf>
    <xf numFmtId="40" fontId="16" fillId="3" borderId="44" xfId="1" applyNumberFormat="1" applyFont="1" applyFill="1" applyBorder="1" applyAlignment="1" applyProtection="1">
      <alignment horizontal="center" vertical="center" shrinkToFit="1"/>
      <protection locked="0"/>
    </xf>
    <xf numFmtId="38" fontId="16" fillId="3" borderId="44" xfId="1" applyNumberFormat="1" applyFont="1" applyFill="1" applyBorder="1" applyAlignment="1" applyProtection="1">
      <alignment horizontal="center" vertical="center" shrinkToFit="1"/>
      <protection locked="0"/>
    </xf>
    <xf numFmtId="178" fontId="16" fillId="0" borderId="45" xfId="2" applyNumberFormat="1" applyFont="1" applyFill="1" applyBorder="1" applyAlignment="1">
      <alignment horizontal="center" vertical="center" shrinkToFit="1"/>
    </xf>
    <xf numFmtId="40" fontId="16" fillId="3" borderId="44" xfId="1" applyNumberFormat="1" applyFont="1" applyFill="1" applyBorder="1" applyAlignment="1" applyProtection="1">
      <alignment horizontal="right" vertical="center" shrinkToFit="1"/>
      <protection locked="0"/>
    </xf>
    <xf numFmtId="40" fontId="16" fillId="9" borderId="44" xfId="1" applyNumberFormat="1" applyFont="1" applyFill="1" applyBorder="1" applyAlignment="1">
      <alignment horizontal="right" vertical="center" shrinkToFit="1"/>
    </xf>
    <xf numFmtId="40" fontId="38" fillId="0" borderId="46" xfId="1" applyNumberFormat="1" applyFont="1" applyBorder="1" applyAlignment="1">
      <alignment horizontal="right" vertical="center" shrinkToFit="1"/>
    </xf>
    <xf numFmtId="40" fontId="38" fillId="9" borderId="47" xfId="1" applyNumberFormat="1" applyFont="1" applyFill="1" applyBorder="1" applyAlignment="1">
      <alignment horizontal="center" vertical="center" shrinkToFit="1"/>
    </xf>
    <xf numFmtId="40" fontId="38" fillId="0" borderId="48" xfId="1" applyNumberFormat="1" applyFont="1" applyBorder="1" applyAlignment="1">
      <alignment vertical="center" shrinkToFit="1"/>
    </xf>
    <xf numFmtId="0" fontId="16" fillId="0" borderId="34" xfId="4" applyFont="1" applyBorder="1" applyAlignment="1">
      <alignment vertical="center" wrapText="1"/>
    </xf>
    <xf numFmtId="40" fontId="16" fillId="3" borderId="34" xfId="1" applyNumberFormat="1" applyFont="1" applyFill="1" applyBorder="1" applyAlignment="1" applyProtection="1">
      <alignment horizontal="center" vertical="center" shrinkToFit="1"/>
      <protection locked="0"/>
    </xf>
    <xf numFmtId="178" fontId="16" fillId="0" borderId="15" xfId="2" applyNumberFormat="1" applyFont="1" applyFill="1" applyBorder="1" applyAlignment="1">
      <alignment horizontal="center" vertical="center" shrinkToFit="1"/>
    </xf>
    <xf numFmtId="40" fontId="16" fillId="3" borderId="34" xfId="1" applyNumberFormat="1" applyFont="1" applyFill="1" applyBorder="1" applyAlignment="1" applyProtection="1">
      <alignment horizontal="right" vertical="center" shrinkToFit="1"/>
      <protection locked="0"/>
    </xf>
    <xf numFmtId="40" fontId="16" fillId="3" borderId="34" xfId="1" applyNumberFormat="1" applyFont="1" applyFill="1" applyBorder="1" applyAlignment="1" applyProtection="1">
      <alignment vertical="center" shrinkToFit="1"/>
      <protection locked="0"/>
    </xf>
    <xf numFmtId="40" fontId="38" fillId="0" borderId="49" xfId="1" applyNumberFormat="1" applyFont="1" applyBorder="1" applyAlignment="1">
      <alignment horizontal="right" vertical="center" shrinkToFit="1"/>
    </xf>
    <xf numFmtId="40" fontId="38" fillId="9" borderId="50" xfId="1" applyNumberFormat="1" applyFont="1" applyFill="1" applyBorder="1" applyAlignment="1">
      <alignment horizontal="center" vertical="center" shrinkToFit="1"/>
    </xf>
    <xf numFmtId="40" fontId="38" fillId="0" borderId="37" xfId="1" applyNumberFormat="1" applyFont="1" applyBorder="1" applyAlignment="1">
      <alignment vertical="center" shrinkToFit="1"/>
    </xf>
    <xf numFmtId="49" fontId="16" fillId="0" borderId="37" xfId="4" applyNumberFormat="1" applyFont="1" applyBorder="1" applyAlignment="1">
      <alignment horizontal="left" vertical="center" wrapText="1"/>
    </xf>
    <xf numFmtId="40" fontId="38" fillId="9" borderId="0" xfId="1" applyNumberFormat="1" applyFont="1" applyFill="1" applyBorder="1" applyAlignment="1">
      <alignment horizontal="center" vertical="center" shrinkToFit="1"/>
    </xf>
    <xf numFmtId="40" fontId="38" fillId="0" borderId="37" xfId="1" applyNumberFormat="1" applyFont="1" applyBorder="1" applyAlignment="1">
      <alignment horizontal="left" vertical="center" shrinkToFit="1"/>
    </xf>
    <xf numFmtId="0" fontId="16" fillId="0" borderId="53" xfId="4" applyFont="1" applyBorder="1" applyAlignment="1">
      <alignment horizontal="left" vertical="center" wrapText="1"/>
    </xf>
    <xf numFmtId="49" fontId="16" fillId="0" borderId="35" xfId="4" applyNumberFormat="1" applyFont="1" applyBorder="1" applyAlignment="1">
      <alignment horizontal="left" vertical="center" wrapText="1"/>
    </xf>
    <xf numFmtId="0" fontId="16" fillId="0" borderId="0" xfId="4" applyFont="1" applyAlignment="1">
      <alignment horizontal="left" vertical="center"/>
    </xf>
    <xf numFmtId="0" fontId="39" fillId="0" borderId="0" xfId="0" applyFont="1" applyAlignment="1">
      <alignment horizontal="right" vertical="center"/>
    </xf>
    <xf numFmtId="0" fontId="9" fillId="0" borderId="0" xfId="4" applyFont="1">
      <alignment vertical="center"/>
    </xf>
    <xf numFmtId="0" fontId="41" fillId="0" borderId="0" xfId="4" applyFont="1" applyAlignment="1">
      <alignment horizontal="center" vertical="center"/>
    </xf>
    <xf numFmtId="0" fontId="41" fillId="0" borderId="0" xfId="4" applyFont="1" applyAlignment="1">
      <alignment vertical="center"/>
    </xf>
    <xf numFmtId="0" fontId="41" fillId="0" borderId="0" xfId="4" applyFont="1" applyFill="1" applyAlignment="1">
      <alignment vertical="center"/>
    </xf>
    <xf numFmtId="0" fontId="8" fillId="0" borderId="0" xfId="4" applyFont="1" applyAlignment="1">
      <alignment horizontal="center" vertical="center"/>
    </xf>
    <xf numFmtId="0" fontId="41" fillId="0" borderId="0" xfId="4" applyFont="1">
      <alignment vertical="center"/>
    </xf>
    <xf numFmtId="0" fontId="5" fillId="0" borderId="0" xfId="6" applyFont="1">
      <alignment vertical="center"/>
    </xf>
    <xf numFmtId="180" fontId="42" fillId="0" borderId="0" xfId="6" applyNumberFormat="1" applyFont="1">
      <alignment vertical="center"/>
    </xf>
    <xf numFmtId="38" fontId="42" fillId="0" borderId="0" xfId="7" applyFont="1">
      <alignment vertical="center"/>
    </xf>
    <xf numFmtId="0" fontId="8" fillId="0" borderId="0" xfId="6" applyFont="1" applyFill="1">
      <alignment vertical="center"/>
    </xf>
    <xf numFmtId="0" fontId="9" fillId="0" borderId="0" xfId="6" applyFont="1">
      <alignment vertical="center"/>
    </xf>
    <xf numFmtId="0" fontId="5" fillId="0" borderId="59" xfId="6" applyFont="1" applyBorder="1">
      <alignment vertical="center"/>
    </xf>
    <xf numFmtId="0" fontId="5" fillId="0" borderId="23" xfId="6" applyFont="1" applyBorder="1" applyAlignment="1">
      <alignment horizontal="center" vertical="center"/>
    </xf>
    <xf numFmtId="0" fontId="44" fillId="0" borderId="1" xfId="6" applyFont="1" applyBorder="1" applyAlignment="1">
      <alignment horizontal="center" vertical="center"/>
    </xf>
    <xf numFmtId="181" fontId="42" fillId="3" borderId="7" xfId="7" applyNumberFormat="1" applyFont="1" applyFill="1" applyBorder="1" applyAlignment="1" applyProtection="1">
      <alignment vertical="center" shrinkToFit="1"/>
      <protection locked="0"/>
    </xf>
    <xf numFmtId="181" fontId="42" fillId="0" borderId="1" xfId="7" applyNumberFormat="1" applyFont="1" applyBorder="1" applyAlignment="1">
      <alignment vertical="center" shrinkToFit="1"/>
    </xf>
    <xf numFmtId="181" fontId="42" fillId="0" borderId="2" xfId="7" applyNumberFormat="1" applyFont="1" applyBorder="1" applyAlignment="1" applyProtection="1">
      <alignment vertical="center" shrinkToFit="1"/>
      <protection locked="0"/>
    </xf>
    <xf numFmtId="182" fontId="9" fillId="12" borderId="29" xfId="6" applyNumberFormat="1" applyFont="1" applyFill="1" applyBorder="1" applyAlignment="1" applyProtection="1">
      <alignment horizontal="center" vertical="center" shrinkToFit="1"/>
    </xf>
    <xf numFmtId="0" fontId="9" fillId="11" borderId="64" xfId="6" applyFont="1" applyFill="1" applyBorder="1" applyAlignment="1" applyProtection="1">
      <alignment horizontal="center" vertical="center" shrinkToFit="1"/>
    </xf>
    <xf numFmtId="183" fontId="9" fillId="3" borderId="66" xfId="6" applyNumberFormat="1" applyFont="1" applyFill="1" applyBorder="1" applyAlignment="1" applyProtection="1">
      <alignment horizontal="center" vertical="center" shrinkToFit="1"/>
      <protection locked="0"/>
    </xf>
    <xf numFmtId="0" fontId="9" fillId="11" borderId="67" xfId="6" applyFont="1" applyFill="1" applyBorder="1" applyAlignment="1">
      <alignment horizontal="center" vertical="center" shrinkToFit="1"/>
    </xf>
    <xf numFmtId="0" fontId="44" fillId="0" borderId="5" xfId="6" applyFont="1" applyBorder="1" applyAlignment="1">
      <alignment horizontal="center" vertical="center"/>
    </xf>
    <xf numFmtId="0" fontId="9" fillId="11" borderId="71" xfId="6" applyFont="1" applyFill="1" applyBorder="1" applyAlignment="1" applyProtection="1">
      <alignment horizontal="center" vertical="center" shrinkToFit="1"/>
    </xf>
    <xf numFmtId="0" fontId="9" fillId="11" borderId="50" xfId="6" applyFont="1" applyFill="1" applyBorder="1" applyAlignment="1" applyProtection="1">
      <alignment horizontal="center" vertical="center" shrinkToFit="1"/>
    </xf>
    <xf numFmtId="183" fontId="9" fillId="3" borderId="72" xfId="6" applyNumberFormat="1" applyFont="1" applyFill="1" applyBorder="1" applyAlignment="1" applyProtection="1">
      <alignment horizontal="center" vertical="center" shrinkToFit="1"/>
      <protection locked="0"/>
    </xf>
    <xf numFmtId="0" fontId="9" fillId="11" borderId="73" xfId="6" applyFont="1" applyFill="1" applyBorder="1" applyAlignment="1">
      <alignment horizontal="center" vertical="center" shrinkToFit="1"/>
    </xf>
    <xf numFmtId="0" fontId="44" fillId="0" borderId="17" xfId="6" applyFont="1" applyBorder="1" applyAlignment="1">
      <alignment horizontal="center" vertical="center"/>
    </xf>
    <xf numFmtId="181" fontId="42" fillId="0" borderId="74" xfId="7" applyNumberFormat="1" applyFont="1" applyFill="1" applyBorder="1" applyAlignment="1">
      <alignment vertical="center" shrinkToFit="1"/>
    </xf>
    <xf numFmtId="181" fontId="42" fillId="0" borderId="74" xfId="7" applyNumberFormat="1" applyFont="1" applyBorder="1" applyAlignment="1">
      <alignment vertical="center" shrinkToFit="1"/>
    </xf>
    <xf numFmtId="0" fontId="44" fillId="0" borderId="75" xfId="6" applyFont="1" applyFill="1" applyBorder="1" applyAlignment="1">
      <alignment horizontal="center" vertical="center" shrinkToFit="1"/>
    </xf>
    <xf numFmtId="181" fontId="42" fillId="3" borderId="75" xfId="7" applyNumberFormat="1" applyFont="1" applyFill="1" applyBorder="1" applyAlignment="1" applyProtection="1">
      <alignment vertical="center" shrinkToFit="1"/>
      <protection locked="0"/>
    </xf>
    <xf numFmtId="181" fontId="42" fillId="0" borderId="7" xfId="7" applyNumberFormat="1" applyFont="1" applyBorder="1" applyAlignment="1">
      <alignment vertical="center" shrinkToFit="1"/>
    </xf>
    <xf numFmtId="0" fontId="9" fillId="3" borderId="66" xfId="6" applyFont="1" applyFill="1" applyBorder="1" applyAlignment="1" applyProtection="1">
      <alignment horizontal="center" vertical="center" shrinkToFit="1"/>
      <protection locked="0"/>
    </xf>
    <xf numFmtId="0" fontId="9" fillId="11" borderId="67" xfId="6" applyFont="1" applyFill="1" applyBorder="1" applyAlignment="1" applyProtection="1">
      <alignment horizontal="center" vertical="center" shrinkToFit="1"/>
    </xf>
    <xf numFmtId="0" fontId="9" fillId="3" borderId="67" xfId="6" applyFont="1" applyFill="1" applyBorder="1" applyAlignment="1" applyProtection="1">
      <alignment horizontal="center" vertical="center" shrinkToFit="1"/>
      <protection locked="0"/>
    </xf>
    <xf numFmtId="181" fontId="42" fillId="3" borderId="1" xfId="7" applyNumberFormat="1" applyFont="1" applyFill="1" applyBorder="1" applyAlignment="1" applyProtection="1">
      <alignment vertical="center" shrinkToFit="1"/>
      <protection locked="0"/>
    </xf>
    <xf numFmtId="184" fontId="9" fillId="11" borderId="71" xfId="6" applyNumberFormat="1" applyFont="1" applyFill="1" applyBorder="1" applyAlignment="1" applyProtection="1">
      <alignment horizontal="center" vertical="center" shrinkToFit="1"/>
    </xf>
    <xf numFmtId="0" fontId="9" fillId="11" borderId="76" xfId="6" applyFont="1" applyFill="1" applyBorder="1" applyAlignment="1" applyProtection="1">
      <alignment horizontal="center" vertical="center" shrinkToFit="1"/>
    </xf>
    <xf numFmtId="177" fontId="9" fillId="11" borderId="76" xfId="6" applyNumberFormat="1" applyFont="1" applyFill="1" applyBorder="1" applyAlignment="1" applyProtection="1">
      <alignment horizontal="center" vertical="center" shrinkToFit="1"/>
    </xf>
    <xf numFmtId="0" fontId="44" fillId="0" borderId="7" xfId="6" applyFont="1" applyBorder="1" applyAlignment="1">
      <alignment horizontal="center" vertical="center"/>
    </xf>
    <xf numFmtId="0" fontId="9" fillId="11" borderId="72" xfId="6" applyFont="1" applyFill="1" applyBorder="1" applyAlignment="1" applyProtection="1">
      <alignment horizontal="center" vertical="center" shrinkToFit="1"/>
    </xf>
    <xf numFmtId="0" fontId="9" fillId="11" borderId="77" xfId="6" applyFont="1" applyFill="1" applyBorder="1" applyAlignment="1" applyProtection="1">
      <alignment horizontal="center" vertical="center" shrinkToFit="1"/>
    </xf>
    <xf numFmtId="0" fontId="9" fillId="11" borderId="78" xfId="6" applyFont="1" applyFill="1" applyBorder="1" applyAlignment="1" applyProtection="1">
      <alignment horizontal="center" vertical="center" shrinkToFit="1"/>
    </xf>
    <xf numFmtId="0" fontId="9" fillId="11" borderId="73" xfId="6" applyFont="1" applyFill="1" applyBorder="1" applyAlignment="1" applyProtection="1">
      <alignment horizontal="center" vertical="center" shrinkToFit="1"/>
    </xf>
    <xf numFmtId="185" fontId="9" fillId="11" borderId="71" xfId="6" applyNumberFormat="1" applyFont="1" applyFill="1" applyBorder="1" applyAlignment="1" applyProtection="1">
      <alignment horizontal="center" vertical="center" shrinkToFit="1"/>
    </xf>
    <xf numFmtId="0" fontId="44" fillId="0" borderId="17" xfId="6" applyFont="1" applyFill="1" applyBorder="1" applyAlignment="1">
      <alignment horizontal="center" vertical="center"/>
    </xf>
    <xf numFmtId="181" fontId="42" fillId="0" borderId="17" xfId="7" applyNumberFormat="1" applyFont="1" applyFill="1" applyBorder="1" applyAlignment="1">
      <alignment vertical="center" shrinkToFit="1"/>
    </xf>
    <xf numFmtId="4" fontId="9" fillId="11" borderId="72" xfId="6" applyNumberFormat="1" applyFont="1" applyFill="1" applyBorder="1" applyAlignment="1" applyProtection="1">
      <alignment horizontal="center" vertical="center" shrinkToFit="1"/>
    </xf>
    <xf numFmtId="0" fontId="9" fillId="11" borderId="8" xfId="6" applyFont="1" applyFill="1" applyBorder="1" applyAlignment="1" applyProtection="1">
      <alignment horizontal="center" vertical="center" shrinkToFit="1"/>
    </xf>
    <xf numFmtId="185" fontId="9" fillId="11" borderId="72" xfId="6" applyNumberFormat="1" applyFont="1" applyFill="1" applyBorder="1" applyAlignment="1">
      <alignment horizontal="center" vertical="center" shrinkToFit="1"/>
    </xf>
    <xf numFmtId="0" fontId="9" fillId="11" borderId="66" xfId="6" applyFont="1" applyFill="1" applyBorder="1" applyAlignment="1" applyProtection="1">
      <alignment horizontal="center" vertical="center" shrinkToFit="1"/>
    </xf>
    <xf numFmtId="0" fontId="9" fillId="11" borderId="0" xfId="6" applyFont="1" applyFill="1" applyBorder="1" applyAlignment="1" applyProtection="1">
      <alignment horizontal="center" vertical="center" shrinkToFit="1"/>
    </xf>
    <xf numFmtId="0" fontId="9" fillId="11" borderId="34" xfId="6" applyFont="1" applyFill="1" applyBorder="1" applyAlignment="1" applyProtection="1">
      <alignment horizontal="center" vertical="center" shrinkToFit="1"/>
    </xf>
    <xf numFmtId="181" fontId="42" fillId="0" borderId="17" xfId="7" applyNumberFormat="1" applyFont="1" applyBorder="1" applyAlignment="1">
      <alignment vertical="center" shrinkToFit="1"/>
    </xf>
    <xf numFmtId="0" fontId="49" fillId="0" borderId="17" xfId="6" applyFont="1" applyBorder="1">
      <alignment vertical="center"/>
    </xf>
    <xf numFmtId="181" fontId="42" fillId="0" borderId="83" xfId="7" applyNumberFormat="1" applyFont="1" applyFill="1" applyBorder="1" applyAlignment="1">
      <alignment vertical="center" shrinkToFit="1"/>
    </xf>
    <xf numFmtId="181" fontId="42" fillId="4" borderId="84" xfId="7" applyNumberFormat="1" applyFont="1" applyFill="1" applyBorder="1" applyAlignment="1">
      <alignment vertical="center" shrinkToFit="1"/>
    </xf>
    <xf numFmtId="181" fontId="42" fillId="9" borderId="38" xfId="7" applyNumberFormat="1" applyFont="1" applyFill="1" applyBorder="1" applyAlignment="1">
      <alignment vertical="center" shrinkToFit="1"/>
    </xf>
    <xf numFmtId="180" fontId="42" fillId="0" borderId="85" xfId="6" applyNumberFormat="1" applyFont="1" applyBorder="1" applyAlignment="1">
      <alignment horizontal="right" vertical="center"/>
    </xf>
    <xf numFmtId="38" fontId="42" fillId="0" borderId="0" xfId="7" applyFont="1" applyAlignment="1">
      <alignment horizontal="right" vertical="center"/>
    </xf>
    <xf numFmtId="40" fontId="8" fillId="0" borderId="0" xfId="4" applyNumberFormat="1" applyAlignment="1">
      <alignment vertical="center" shrinkToFit="1"/>
    </xf>
    <xf numFmtId="40" fontId="42" fillId="0" borderId="0" xfId="7" applyNumberFormat="1" applyFont="1" applyFill="1" applyBorder="1" applyAlignment="1">
      <alignment horizontal="center" vertical="center" shrinkToFit="1"/>
    </xf>
    <xf numFmtId="49" fontId="8" fillId="0" borderId="0" xfId="4" applyNumberFormat="1">
      <alignment vertical="center"/>
    </xf>
    <xf numFmtId="0" fontId="8" fillId="0" borderId="0" xfId="4" applyAlignment="1">
      <alignment vertical="center"/>
    </xf>
    <xf numFmtId="0" fontId="8" fillId="0" borderId="0" xfId="4" applyAlignment="1">
      <alignment vertical="center" shrinkToFit="1"/>
    </xf>
    <xf numFmtId="49" fontId="51" fillId="0" borderId="0" xfId="4" applyNumberFormat="1" applyFont="1">
      <alignment vertical="center"/>
    </xf>
    <xf numFmtId="0" fontId="51" fillId="0" borderId="0" xfId="4" applyFont="1">
      <alignment vertical="center"/>
    </xf>
    <xf numFmtId="0" fontId="9" fillId="11" borderId="88" xfId="6" applyFont="1" applyFill="1" applyBorder="1" applyAlignment="1">
      <alignment horizontal="center" vertical="center" shrinkToFit="1"/>
    </xf>
    <xf numFmtId="0" fontId="9" fillId="11" borderId="89" xfId="6" applyFont="1" applyFill="1" applyBorder="1" applyAlignment="1">
      <alignment horizontal="center" vertical="center" shrinkToFit="1"/>
    </xf>
    <xf numFmtId="182" fontId="9" fillId="11" borderId="29" xfId="6" applyNumberFormat="1" applyFont="1" applyFill="1" applyBorder="1" applyAlignment="1" applyProtection="1">
      <alignment horizontal="center" vertical="center" shrinkToFit="1"/>
    </xf>
    <xf numFmtId="182" fontId="9" fillId="11" borderId="71" xfId="6" applyNumberFormat="1" applyFont="1" applyFill="1" applyBorder="1" applyAlignment="1" applyProtection="1">
      <alignment horizontal="center" vertical="center" shrinkToFit="1"/>
    </xf>
    <xf numFmtId="0" fontId="9" fillId="11" borderId="90" xfId="6" applyFont="1" applyFill="1" applyBorder="1" applyAlignment="1" applyProtection="1">
      <alignment horizontal="center" vertical="center" shrinkToFit="1"/>
    </xf>
    <xf numFmtId="183" fontId="9" fillId="3" borderId="71" xfId="6" applyNumberFormat="1" applyFont="1" applyFill="1" applyBorder="1" applyAlignment="1" applyProtection="1">
      <alignment horizontal="center" vertical="center" shrinkToFit="1"/>
      <protection locked="0"/>
    </xf>
    <xf numFmtId="0" fontId="9" fillId="11" borderId="76" xfId="6" applyFont="1" applyFill="1" applyBorder="1" applyAlignment="1">
      <alignment horizontal="center" vertical="center" shrinkToFit="1"/>
    </xf>
    <xf numFmtId="181" fontId="42" fillId="0" borderId="12" xfId="7" applyNumberFormat="1" applyFont="1" applyBorder="1" applyAlignment="1" applyProtection="1">
      <alignment vertical="center" shrinkToFit="1"/>
      <protection locked="0"/>
    </xf>
    <xf numFmtId="182" fontId="9" fillId="11" borderId="34" xfId="6" applyNumberFormat="1" applyFont="1" applyFill="1" applyBorder="1" applyAlignment="1" applyProtection="1">
      <alignment horizontal="center" vertical="center" shrinkToFit="1"/>
    </xf>
    <xf numFmtId="183" fontId="9" fillId="12" borderId="34" xfId="6" applyNumberFormat="1" applyFont="1" applyFill="1" applyBorder="1" applyAlignment="1">
      <alignment horizontal="center" vertical="center" shrinkToFit="1"/>
    </xf>
    <xf numFmtId="0" fontId="9" fillId="11" borderId="37" xfId="6" applyFont="1" applyFill="1" applyBorder="1" applyAlignment="1">
      <alignment horizontal="center" vertical="center" shrinkToFit="1"/>
    </xf>
    <xf numFmtId="0" fontId="5" fillId="0" borderId="0" xfId="6" applyFont="1" applyAlignment="1">
      <alignment vertical="center" wrapText="1"/>
    </xf>
    <xf numFmtId="0" fontId="50" fillId="0" borderId="0" xfId="6" applyFont="1" applyAlignment="1">
      <alignment vertical="center" wrapText="1"/>
    </xf>
    <xf numFmtId="0" fontId="8" fillId="0" borderId="0" xfId="4" applyBorder="1">
      <alignment vertical="center"/>
    </xf>
    <xf numFmtId="179" fontId="42" fillId="0" borderId="27" xfId="7" applyNumberFormat="1" applyFont="1" applyFill="1" applyBorder="1" applyAlignment="1">
      <alignment horizontal="center" vertical="center"/>
    </xf>
    <xf numFmtId="38" fontId="42" fillId="0" borderId="0" xfId="7" applyFont="1" applyFill="1" applyBorder="1">
      <alignment vertical="center"/>
    </xf>
    <xf numFmtId="0" fontId="52" fillId="0" borderId="0" xfId="4" applyFont="1" applyBorder="1" applyAlignment="1">
      <alignment vertical="center" wrapText="1"/>
    </xf>
    <xf numFmtId="0" fontId="44" fillId="3" borderId="91" xfId="6" applyFont="1" applyFill="1" applyBorder="1" applyAlignment="1" applyProtection="1">
      <alignment horizontal="center" vertical="center"/>
      <protection locked="0"/>
    </xf>
    <xf numFmtId="181" fontId="42" fillId="3" borderId="24" xfId="7" applyNumberFormat="1" applyFont="1" applyFill="1" applyBorder="1" applyAlignment="1" applyProtection="1">
      <alignment vertical="center" shrinkToFit="1"/>
      <protection locked="0"/>
    </xf>
    <xf numFmtId="179" fontId="42" fillId="0" borderId="0" xfId="7" applyNumberFormat="1" applyFont="1" applyFill="1" applyBorder="1" applyAlignment="1">
      <alignment horizontal="center" vertical="center"/>
    </xf>
    <xf numFmtId="40" fontId="42" fillId="0" borderId="26" xfId="7" applyNumberFormat="1" applyFont="1" applyFill="1" applyBorder="1" applyAlignment="1">
      <alignment vertical="center" shrinkToFit="1"/>
    </xf>
    <xf numFmtId="40" fontId="42" fillId="0" borderId="26" xfId="7" applyNumberFormat="1" applyFont="1" applyFill="1" applyBorder="1">
      <alignment vertical="center"/>
    </xf>
    <xf numFmtId="182" fontId="9" fillId="11" borderId="36" xfId="6" applyNumberFormat="1" applyFont="1" applyFill="1" applyBorder="1" applyAlignment="1" applyProtection="1">
      <alignment horizontal="center" vertical="center" shrinkToFit="1"/>
    </xf>
    <xf numFmtId="187" fontId="9" fillId="3" borderId="72" xfId="6" applyNumberFormat="1" applyFont="1" applyFill="1" applyBorder="1" applyAlignment="1" applyProtection="1">
      <alignment horizontal="center" vertical="center" shrinkToFit="1"/>
      <protection locked="0"/>
    </xf>
    <xf numFmtId="0" fontId="9" fillId="11" borderId="77" xfId="6" applyFont="1" applyFill="1" applyBorder="1" applyAlignment="1">
      <alignment horizontal="center" vertical="center" shrinkToFit="1"/>
    </xf>
    <xf numFmtId="187" fontId="9" fillId="3" borderId="71" xfId="6" applyNumberFormat="1" applyFont="1" applyFill="1" applyBorder="1" applyAlignment="1" applyProtection="1">
      <alignment horizontal="center" vertical="center" shrinkToFit="1"/>
      <protection locked="0"/>
    </xf>
    <xf numFmtId="0" fontId="44" fillId="0" borderId="59" xfId="6" applyFont="1" applyBorder="1" applyAlignment="1">
      <alignment horizontal="center" vertical="center"/>
    </xf>
    <xf numFmtId="181" fontId="42" fillId="0" borderId="59" xfId="7" applyNumberFormat="1" applyFont="1" applyBorder="1" applyAlignment="1">
      <alignment vertical="center" shrinkToFit="1"/>
    </xf>
    <xf numFmtId="181" fontId="42" fillId="4" borderId="17" xfId="7" applyNumberFormat="1" applyFont="1" applyFill="1" applyBorder="1" applyAlignment="1">
      <alignment vertical="center" shrinkToFit="1"/>
    </xf>
    <xf numFmtId="181" fontId="53" fillId="9" borderId="33" xfId="7" applyNumberFormat="1" applyFont="1" applyFill="1" applyBorder="1" applyAlignment="1">
      <alignment vertical="center" shrinkToFit="1"/>
    </xf>
    <xf numFmtId="180" fontId="42" fillId="0" borderId="0" xfId="6" applyNumberFormat="1" applyFont="1" applyBorder="1" applyAlignment="1">
      <alignment horizontal="right" vertical="center"/>
    </xf>
    <xf numFmtId="0" fontId="9" fillId="0" borderId="56" xfId="4" applyFont="1" applyBorder="1" applyAlignment="1">
      <alignment horizontal="right" vertical="center" wrapText="1"/>
    </xf>
    <xf numFmtId="0" fontId="9" fillId="0" borderId="56" xfId="4" applyFont="1" applyBorder="1" applyAlignment="1">
      <alignment vertical="center" wrapText="1"/>
    </xf>
    <xf numFmtId="0" fontId="54" fillId="0" borderId="22" xfId="6" applyFont="1" applyBorder="1" applyAlignment="1">
      <alignment horizontal="center" vertical="center"/>
    </xf>
    <xf numFmtId="0" fontId="54" fillId="0" borderId="23" xfId="6" applyFont="1" applyBorder="1" applyAlignment="1">
      <alignment horizontal="center" vertical="center"/>
    </xf>
    <xf numFmtId="180" fontId="42" fillId="0" borderId="24" xfId="6" applyNumberFormat="1" applyFont="1" applyBorder="1" applyAlignment="1">
      <alignment horizontal="center" vertical="center"/>
    </xf>
    <xf numFmtId="0" fontId="42" fillId="3" borderId="93" xfId="6" applyFont="1" applyFill="1" applyBorder="1" applyAlignment="1">
      <alignment horizontal="center" vertical="center" shrinkToFit="1"/>
    </xf>
    <xf numFmtId="0" fontId="42" fillId="3" borderId="7" xfId="6" applyFont="1" applyFill="1" applyBorder="1" applyAlignment="1">
      <alignment horizontal="center" vertical="center" shrinkToFit="1"/>
    </xf>
    <xf numFmtId="188" fontId="42" fillId="0" borderId="94" xfId="7" applyNumberFormat="1" applyFont="1" applyFill="1" applyBorder="1" applyAlignment="1">
      <alignment vertical="center" shrinkToFit="1"/>
    </xf>
    <xf numFmtId="0" fontId="42" fillId="3" borderId="95" xfId="6" applyFont="1" applyFill="1" applyBorder="1" applyAlignment="1">
      <alignment horizontal="center" vertical="center" shrinkToFit="1"/>
    </xf>
    <xf numFmtId="0" fontId="42" fillId="3" borderId="6" xfId="6" applyFont="1" applyFill="1" applyBorder="1" applyAlignment="1">
      <alignment horizontal="center" vertical="center" shrinkToFit="1"/>
    </xf>
    <xf numFmtId="184" fontId="42" fillId="0" borderId="31" xfId="6" applyNumberFormat="1" applyFont="1" applyBorder="1" applyAlignment="1">
      <alignment horizontal="center" vertical="center" shrinkToFit="1"/>
    </xf>
    <xf numFmtId="184" fontId="42" fillId="0" borderId="74" xfId="6" applyNumberFormat="1" applyFont="1" applyBorder="1" applyAlignment="1">
      <alignment horizontal="center" vertical="center" shrinkToFit="1"/>
    </xf>
    <xf numFmtId="188" fontId="42" fillId="0" borderId="18" xfId="7" applyNumberFormat="1" applyFont="1" applyFill="1" applyBorder="1" applyAlignment="1">
      <alignment vertical="center" shrinkToFit="1"/>
    </xf>
    <xf numFmtId="0" fontId="42" fillId="3" borderId="96" xfId="6" applyFont="1" applyFill="1" applyBorder="1" applyAlignment="1">
      <alignment horizontal="center" vertical="center" shrinkToFit="1"/>
    </xf>
    <xf numFmtId="0" fontId="42" fillId="3" borderId="75" xfId="6" applyFont="1" applyFill="1" applyBorder="1" applyAlignment="1">
      <alignment horizontal="center" vertical="center" shrinkToFit="1"/>
    </xf>
    <xf numFmtId="188" fontId="42" fillId="0" borderId="88" xfId="7" applyNumberFormat="1" applyFont="1" applyFill="1" applyBorder="1" applyAlignment="1">
      <alignment vertical="center" shrinkToFit="1"/>
    </xf>
    <xf numFmtId="0" fontId="42" fillId="3" borderId="97" xfId="6" applyFont="1" applyFill="1" applyBorder="1" applyAlignment="1">
      <alignment horizontal="center" vertical="center" shrinkToFit="1"/>
    </xf>
    <xf numFmtId="0" fontId="42" fillId="3" borderId="1" xfId="6" applyFont="1" applyFill="1" applyBorder="1" applyAlignment="1">
      <alignment horizontal="center" vertical="center" shrinkToFit="1"/>
    </xf>
    <xf numFmtId="188" fontId="42" fillId="0" borderId="89" xfId="7" applyNumberFormat="1" applyFont="1" applyFill="1" applyBorder="1" applyAlignment="1">
      <alignment vertical="center" shrinkToFit="1"/>
    </xf>
    <xf numFmtId="188" fontId="42" fillId="0" borderId="18" xfId="7" applyNumberFormat="1" applyFont="1" applyBorder="1" applyAlignment="1">
      <alignment vertical="center" shrinkToFit="1"/>
    </xf>
    <xf numFmtId="38" fontId="42" fillId="0" borderId="98" xfId="7" applyFont="1" applyFill="1" applyBorder="1" applyAlignment="1">
      <alignment vertical="center" shrinkToFit="1"/>
    </xf>
    <xf numFmtId="0" fontId="54" fillId="0" borderId="23" xfId="6" applyFont="1" applyBorder="1" applyAlignment="1">
      <alignment horizontal="center" vertical="center" shrinkToFit="1"/>
    </xf>
    <xf numFmtId="180" fontId="42" fillId="0" borderId="24" xfId="6" applyNumberFormat="1" applyFont="1" applyBorder="1" applyAlignment="1">
      <alignment horizontal="center" vertical="center" shrinkToFit="1"/>
    </xf>
    <xf numFmtId="184" fontId="56" fillId="0" borderId="74" xfId="6" applyNumberFormat="1" applyFont="1" applyBorder="1" applyAlignment="1">
      <alignment vertical="center" shrinkToFit="1"/>
    </xf>
    <xf numFmtId="0" fontId="54" fillId="0" borderId="22" xfId="6" applyFont="1" applyBorder="1" applyAlignment="1">
      <alignment horizontal="center" vertical="center" shrinkToFit="1"/>
    </xf>
    <xf numFmtId="0" fontId="42" fillId="3" borderId="17" xfId="4" applyFont="1" applyFill="1" applyBorder="1" applyAlignment="1">
      <alignment vertical="center" shrinkToFit="1"/>
    </xf>
    <xf numFmtId="0" fontId="42" fillId="0" borderId="18" xfId="4" applyFont="1" applyBorder="1" applyAlignment="1">
      <alignment vertical="center" shrinkToFit="1"/>
    </xf>
    <xf numFmtId="0" fontId="54" fillId="0" borderId="59" xfId="6" applyFont="1" applyBorder="1" applyAlignment="1">
      <alignment vertical="center" shrinkToFit="1"/>
    </xf>
    <xf numFmtId="0" fontId="42" fillId="3" borderId="91" xfId="6" applyFont="1" applyFill="1" applyBorder="1" applyAlignment="1">
      <alignment horizontal="center" vertical="center" shrinkToFit="1"/>
    </xf>
    <xf numFmtId="0" fontId="42" fillId="3" borderId="23" xfId="6" applyFont="1" applyFill="1" applyBorder="1" applyAlignment="1">
      <alignment horizontal="center" vertical="center" shrinkToFit="1"/>
    </xf>
    <xf numFmtId="188" fontId="42" fillId="0" borderId="24" xfId="7" applyNumberFormat="1" applyFont="1" applyFill="1" applyBorder="1" applyAlignment="1">
      <alignment vertical="center" shrinkToFit="1"/>
    </xf>
    <xf numFmtId="40" fontId="16" fillId="13" borderId="44" xfId="1" applyNumberFormat="1" applyFont="1" applyFill="1" applyBorder="1" applyAlignment="1" applyProtection="1">
      <alignment vertical="center" shrinkToFit="1"/>
      <protection locked="0"/>
    </xf>
    <xf numFmtId="40" fontId="16" fillId="13" borderId="34" xfId="1" applyNumberFormat="1" applyFont="1" applyFill="1" applyBorder="1" applyAlignment="1" applyProtection="1">
      <alignment vertical="center" shrinkToFit="1"/>
      <protection locked="0"/>
    </xf>
    <xf numFmtId="0" fontId="57" fillId="0" borderId="0" xfId="6" applyFont="1" applyAlignment="1">
      <alignment horizontal="left" vertical="center"/>
    </xf>
    <xf numFmtId="0" fontId="57" fillId="0" borderId="0" xfId="6" applyFont="1" applyAlignment="1">
      <alignment horizontal="left" vertical="center" wrapText="1"/>
    </xf>
    <xf numFmtId="0" fontId="49" fillId="0" borderId="0" xfId="6" applyFont="1" applyAlignment="1">
      <alignment horizontal="right" vertical="center"/>
    </xf>
    <xf numFmtId="0" fontId="58" fillId="0" borderId="0" xfId="0" applyFont="1" applyAlignment="1">
      <alignment horizontal="right" vertical="center"/>
    </xf>
    <xf numFmtId="0" fontId="49" fillId="0" borderId="0" xfId="0" applyFont="1" applyAlignment="1">
      <alignment horizontal="right" vertical="center"/>
    </xf>
    <xf numFmtId="0" fontId="28" fillId="3" borderId="99" xfId="0" applyFont="1" applyFill="1" applyBorder="1" applyAlignment="1" applyProtection="1">
      <alignment horizontal="center" vertical="center" wrapText="1"/>
      <protection locked="0"/>
    </xf>
    <xf numFmtId="0" fontId="49" fillId="0" borderId="0" xfId="6" applyFont="1" applyAlignment="1">
      <alignment vertical="center" wrapText="1"/>
    </xf>
    <xf numFmtId="0" fontId="49" fillId="0" borderId="0" xfId="6" applyFont="1" applyAlignment="1">
      <alignment vertical="center"/>
    </xf>
    <xf numFmtId="0" fontId="49" fillId="0" borderId="0" xfId="6" applyFont="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 fillId="0" borderId="1" xfId="3" applyBorder="1" applyAlignment="1" applyProtection="1">
      <alignment horizontal="left" vertical="center"/>
    </xf>
    <xf numFmtId="0" fontId="0" fillId="2" borderId="1" xfId="0" applyFill="1" applyBorder="1" applyAlignment="1">
      <alignment horizontal="center" vertical="center"/>
    </xf>
    <xf numFmtId="0" fontId="4" fillId="0" borderId="2" xfId="3" applyBorder="1" applyAlignment="1" applyProtection="1">
      <alignment horizontal="left" vertical="center"/>
    </xf>
    <xf numFmtId="0" fontId="4" fillId="0" borderId="3" xfId="3" applyBorder="1" applyAlignment="1" applyProtection="1">
      <alignment horizontal="left" vertical="center"/>
    </xf>
    <xf numFmtId="0" fontId="4" fillId="0" borderId="4" xfId="3" applyBorder="1" applyAlignment="1" applyProtection="1">
      <alignment horizontal="left"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15" fillId="3" borderId="1" xfId="4" applyFont="1" applyFill="1" applyBorder="1" applyAlignment="1" applyProtection="1">
      <alignment horizontal="center" vertical="center" shrinkToFit="1"/>
      <protection locked="0"/>
    </xf>
    <xf numFmtId="0" fontId="0" fillId="0" borderId="0" xfId="0" applyAlignment="1">
      <alignment horizontal="left" vertical="center" wrapText="1"/>
    </xf>
    <xf numFmtId="0" fontId="0" fillId="0" borderId="8" xfId="0" applyBorder="1" applyAlignment="1">
      <alignment horizontal="left" vertical="center" wrapText="1"/>
    </xf>
    <xf numFmtId="0" fontId="0" fillId="3" borderId="9"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10"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xf numFmtId="0" fontId="0" fillId="3" borderId="0" xfId="0" applyFill="1" applyBorder="1" applyAlignment="1" applyProtection="1">
      <alignment horizontal="left" vertical="center" wrapText="1"/>
      <protection locked="0"/>
    </xf>
    <xf numFmtId="0" fontId="0" fillId="3" borderId="15"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13" xfId="0" applyFill="1" applyBorder="1" applyAlignment="1" applyProtection="1">
      <alignment horizontal="left" vertical="center" wrapText="1"/>
      <protection locked="0"/>
    </xf>
    <xf numFmtId="0" fontId="15" fillId="0" borderId="1" xfId="4" applyFont="1" applyBorder="1" applyAlignment="1">
      <alignment horizontal="center" vertical="center" wrapText="1"/>
    </xf>
    <xf numFmtId="0" fontId="16" fillId="0" borderId="1" xfId="0" applyFont="1" applyBorder="1" applyAlignment="1">
      <alignment horizontal="left" vertical="center" wrapText="1"/>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8" fillId="0" borderId="0" xfId="4" applyAlignment="1">
      <alignment horizontal="right" vertical="center"/>
    </xf>
    <xf numFmtId="0" fontId="8" fillId="0" borderId="1" xfId="4" applyBorder="1" applyAlignment="1">
      <alignment horizontal="center" vertical="center"/>
    </xf>
    <xf numFmtId="0" fontId="16" fillId="0" borderId="1" xfId="4"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 xfId="4"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3" borderId="9"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2"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176" fontId="0" fillId="3" borderId="9" xfId="0" applyNumberFormat="1" applyFill="1" applyBorder="1" applyAlignment="1" applyProtection="1">
      <alignment horizontal="center" vertical="center"/>
      <protection locked="0"/>
    </xf>
    <xf numFmtId="176" fontId="0" fillId="3" borderId="11" xfId="0" applyNumberFormat="1" applyFill="1" applyBorder="1" applyAlignment="1" applyProtection="1">
      <alignment horizontal="center" vertical="center"/>
      <protection locked="0"/>
    </xf>
    <xf numFmtId="176" fontId="0" fillId="3" borderId="10" xfId="0" applyNumberFormat="1" applyFill="1" applyBorder="1" applyAlignment="1" applyProtection="1">
      <alignment horizontal="center" vertical="center"/>
      <protection locked="0"/>
    </xf>
    <xf numFmtId="176" fontId="0" fillId="3" borderId="12" xfId="0" applyNumberFormat="1" applyFill="1" applyBorder="1" applyAlignment="1" applyProtection="1">
      <alignment horizontal="center" vertical="center"/>
      <protection locked="0"/>
    </xf>
    <xf numFmtId="176" fontId="0" fillId="3" borderId="8" xfId="0" applyNumberFormat="1" applyFill="1" applyBorder="1" applyAlignment="1" applyProtection="1">
      <alignment horizontal="center" vertical="center"/>
      <protection locked="0"/>
    </xf>
    <xf numFmtId="176" fontId="0" fillId="3" borderId="13" xfId="0" applyNumberFormat="1" applyFill="1" applyBorder="1" applyAlignment="1" applyProtection="1">
      <alignment horizontal="center" vertical="center"/>
      <protection locked="0"/>
    </xf>
    <xf numFmtId="0" fontId="11" fillId="0" borderId="0" xfId="0" applyFont="1" applyAlignment="1">
      <alignment horizontal="center" vertical="center"/>
    </xf>
    <xf numFmtId="0" fontId="13" fillId="0" borderId="8" xfId="0" applyFont="1" applyBorder="1" applyAlignment="1">
      <alignment horizontal="left" vertical="center" wrapText="1"/>
    </xf>
    <xf numFmtId="0" fontId="14" fillId="0" borderId="0" xfId="0" applyFont="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9"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28" fillId="0" borderId="2" xfId="0" applyFont="1" applyBorder="1" applyAlignment="1">
      <alignment horizontal="center" vertical="center" textRotation="255" wrapText="1"/>
    </xf>
    <xf numFmtId="0" fontId="28" fillId="0" borderId="1" xfId="0" applyFont="1" applyBorder="1" applyAlignment="1">
      <alignment horizontal="center" vertical="center" textRotation="255" wrapText="1"/>
    </xf>
    <xf numFmtId="0" fontId="28" fillId="0" borderId="12" xfId="0" applyFont="1" applyBorder="1" applyAlignment="1">
      <alignment horizontal="center" vertical="center" textRotation="255" wrapText="1"/>
    </xf>
    <xf numFmtId="0" fontId="28" fillId="0" borderId="5" xfId="0" applyFont="1" applyBorder="1" applyAlignment="1">
      <alignment horizontal="center" vertical="center" textRotation="255" wrapText="1"/>
    </xf>
    <xf numFmtId="0" fontId="28" fillId="0" borderId="6" xfId="0" applyFont="1" applyBorder="1" applyAlignment="1">
      <alignment horizontal="center" vertical="center" textRotation="255" wrapText="1"/>
    </xf>
    <xf numFmtId="0" fontId="28" fillId="0" borderId="14" xfId="0" applyFont="1" applyBorder="1" applyAlignment="1">
      <alignment horizontal="center" vertical="center" textRotation="255" wrapText="1"/>
    </xf>
    <xf numFmtId="0" fontId="28" fillId="0" borderId="7" xfId="0" applyFont="1" applyBorder="1" applyAlignment="1">
      <alignment horizontal="center" vertical="center" textRotation="255" wrapText="1"/>
    </xf>
    <xf numFmtId="0" fontId="10" fillId="0" borderId="0" xfId="0" applyFont="1" applyBorder="1" applyAlignment="1">
      <alignment horizontal="left" vertical="center"/>
    </xf>
    <xf numFmtId="0" fontId="10" fillId="0" borderId="0" xfId="0" applyFont="1" applyBorder="1" applyAlignment="1">
      <alignment horizontal="right" vertical="center" wrapText="1"/>
    </xf>
    <xf numFmtId="0" fontId="24" fillId="0" borderId="0" xfId="0" applyFont="1" applyBorder="1" applyAlignment="1">
      <alignment horizontal="left" vertical="center" wrapText="1"/>
    </xf>
    <xf numFmtId="0" fontId="28" fillId="0" borderId="5" xfId="0" applyFont="1" applyFill="1" applyBorder="1" applyAlignment="1">
      <alignment horizontal="center" vertical="center" textRotation="255" wrapText="1"/>
    </xf>
    <xf numFmtId="0" fontId="29" fillId="0" borderId="6" xfId="0" applyFont="1" applyFill="1" applyBorder="1" applyAlignment="1">
      <alignment horizontal="center" vertical="center" textRotation="255" wrapText="1"/>
    </xf>
    <xf numFmtId="0" fontId="29" fillId="0" borderId="7" xfId="0" applyFont="1" applyFill="1" applyBorder="1" applyAlignment="1">
      <alignment horizontal="center" vertical="center" textRotation="255" wrapText="1"/>
    </xf>
    <xf numFmtId="0" fontId="28" fillId="0" borderId="9" xfId="0" applyFont="1" applyBorder="1" applyAlignment="1">
      <alignment horizontal="center" vertical="center" textRotation="255" wrapText="1"/>
    </xf>
    <xf numFmtId="0" fontId="15" fillId="0" borderId="29" xfId="4" applyFont="1" applyBorder="1" applyAlignment="1">
      <alignment horizontal="center" vertical="center" wrapText="1"/>
    </xf>
    <xf numFmtId="0" fontId="15" fillId="0" borderId="34" xfId="4" applyFont="1" applyBorder="1" applyAlignment="1">
      <alignment horizontal="center" vertical="center" wrapText="1"/>
    </xf>
    <xf numFmtId="40" fontId="16" fillId="10" borderId="57" xfId="1" applyNumberFormat="1" applyFont="1" applyFill="1" applyBorder="1" applyAlignment="1" applyProtection="1">
      <alignment horizontal="center" vertical="center" shrinkToFit="1"/>
      <protection locked="0"/>
    </xf>
    <xf numFmtId="40" fontId="16" fillId="10" borderId="54" xfId="1" applyNumberFormat="1" applyFont="1" applyFill="1" applyBorder="1" applyAlignment="1" applyProtection="1">
      <alignment horizontal="center" vertical="center" shrinkToFit="1"/>
      <protection locked="0"/>
    </xf>
    <xf numFmtId="38" fontId="0" fillId="3" borderId="29" xfId="1" applyNumberFormat="1" applyFont="1" applyFill="1" applyBorder="1" applyAlignment="1" applyProtection="1">
      <alignment horizontal="center" vertical="center" shrinkToFit="1"/>
      <protection locked="0"/>
    </xf>
    <xf numFmtId="38" fontId="0" fillId="3" borderId="34" xfId="1" applyNumberFormat="1" applyFont="1" applyFill="1" applyBorder="1" applyAlignment="1" applyProtection="1">
      <alignment horizontal="center" vertical="center" shrinkToFit="1"/>
      <protection locked="0"/>
    </xf>
    <xf numFmtId="178" fontId="16" fillId="0" borderId="29" xfId="2" applyNumberFormat="1" applyFont="1" applyFill="1" applyBorder="1" applyAlignment="1">
      <alignment horizontal="center" vertical="center" shrinkToFit="1"/>
    </xf>
    <xf numFmtId="178" fontId="16" fillId="0" borderId="34" xfId="2" applyNumberFormat="1" applyFont="1" applyFill="1" applyBorder="1" applyAlignment="1">
      <alignment horizontal="center" vertical="center" shrinkToFit="1"/>
    </xf>
    <xf numFmtId="40" fontId="16" fillId="3" borderId="30" xfId="1" applyNumberFormat="1" applyFont="1" applyFill="1" applyBorder="1" applyAlignment="1" applyProtection="1">
      <alignment horizontal="right" vertical="center" shrinkToFit="1"/>
      <protection locked="0"/>
    </xf>
    <xf numFmtId="40" fontId="16" fillId="3" borderId="37" xfId="1" applyNumberFormat="1" applyFont="1" applyFill="1" applyBorder="1" applyAlignment="1" applyProtection="1">
      <alignment horizontal="right" vertical="center" shrinkToFit="1"/>
      <protection locked="0"/>
    </xf>
    <xf numFmtId="40" fontId="16" fillId="3" borderId="29" xfId="1" applyNumberFormat="1" applyFont="1" applyFill="1" applyBorder="1" applyAlignment="1" applyProtection="1">
      <alignment vertical="center" shrinkToFit="1"/>
      <protection locked="0"/>
    </xf>
    <xf numFmtId="40" fontId="16" fillId="3" borderId="34" xfId="1" applyNumberFormat="1" applyFont="1" applyFill="1" applyBorder="1" applyAlignment="1" applyProtection="1">
      <alignment vertical="center" shrinkToFit="1"/>
      <protection locked="0"/>
    </xf>
    <xf numFmtId="40" fontId="16" fillId="13" borderId="29" xfId="1" applyNumberFormat="1" applyFont="1" applyFill="1" applyBorder="1" applyAlignment="1" applyProtection="1">
      <alignment vertical="center" shrinkToFit="1"/>
      <protection locked="0"/>
    </xf>
    <xf numFmtId="40" fontId="16" fillId="13" borderId="34" xfId="1" applyNumberFormat="1" applyFont="1" applyFill="1" applyBorder="1" applyAlignment="1" applyProtection="1">
      <alignment vertical="center" shrinkToFit="1"/>
      <protection locked="0"/>
    </xf>
    <xf numFmtId="40" fontId="16" fillId="9" borderId="29" xfId="1" applyNumberFormat="1" applyFont="1" applyFill="1" applyBorder="1" applyAlignment="1">
      <alignment horizontal="right" vertical="center" shrinkToFit="1"/>
    </xf>
    <xf numFmtId="40" fontId="16" fillId="9" borderId="34" xfId="1" applyNumberFormat="1" applyFont="1" applyFill="1" applyBorder="1" applyAlignment="1">
      <alignment horizontal="right" vertical="center" shrinkToFit="1"/>
    </xf>
    <xf numFmtId="40" fontId="38" fillId="0" borderId="55" xfId="1" applyNumberFormat="1" applyFont="1" applyBorder="1" applyAlignment="1">
      <alignment horizontal="left" vertical="center" shrinkToFit="1"/>
    </xf>
    <xf numFmtId="40" fontId="38" fillId="0" borderId="56" xfId="1" applyNumberFormat="1" applyFont="1" applyBorder="1" applyAlignment="1">
      <alignment horizontal="left" vertical="center" shrinkToFit="1"/>
    </xf>
    <xf numFmtId="40" fontId="38" fillId="0" borderId="30" xfId="1" applyNumberFormat="1" applyFont="1" applyBorder="1" applyAlignment="1">
      <alignment horizontal="left" vertical="center" shrinkToFit="1"/>
    </xf>
    <xf numFmtId="40" fontId="16" fillId="10" borderId="51" xfId="1" applyNumberFormat="1" applyFont="1" applyFill="1" applyBorder="1" applyAlignment="1" applyProtection="1">
      <alignment horizontal="center" vertical="center" shrinkToFit="1"/>
      <protection locked="0"/>
    </xf>
    <xf numFmtId="0" fontId="15" fillId="0" borderId="36" xfId="4" applyFont="1" applyBorder="1" applyAlignment="1">
      <alignment horizontal="center" vertical="center" wrapText="1"/>
    </xf>
    <xf numFmtId="40" fontId="16" fillId="0" borderId="40" xfId="1" applyNumberFormat="1" applyFont="1" applyBorder="1" applyAlignment="1">
      <alignment horizontal="left" vertical="center" shrinkToFit="1"/>
    </xf>
    <xf numFmtId="40" fontId="16" fillId="0" borderId="41" xfId="1" applyNumberFormat="1" applyFont="1" applyBorder="1" applyAlignment="1">
      <alignment horizontal="left" vertical="center" shrinkToFit="1"/>
    </xf>
    <xf numFmtId="40" fontId="16" fillId="0" borderId="42" xfId="1" applyNumberFormat="1" applyFont="1" applyBorder="1" applyAlignment="1">
      <alignment horizontal="left" vertical="center" shrinkToFit="1"/>
    </xf>
    <xf numFmtId="178" fontId="16" fillId="0" borderId="30" xfId="2" applyNumberFormat="1" applyFont="1" applyFill="1" applyBorder="1" applyAlignment="1">
      <alignment horizontal="center" vertical="center" shrinkToFit="1"/>
    </xf>
    <xf numFmtId="178" fontId="16" fillId="0" borderId="37" xfId="2" applyNumberFormat="1" applyFont="1" applyFill="1" applyBorder="1" applyAlignment="1">
      <alignment horizontal="center" vertical="center" shrinkToFit="1"/>
    </xf>
    <xf numFmtId="40" fontId="38" fillId="0" borderId="52" xfId="1" applyNumberFormat="1" applyFont="1" applyBorder="1" applyAlignment="1">
      <alignment horizontal="left" vertical="center" shrinkToFit="1"/>
    </xf>
    <xf numFmtId="40" fontId="38" fillId="0" borderId="0" xfId="1" applyNumberFormat="1" applyFont="1" applyBorder="1" applyAlignment="1">
      <alignment horizontal="left" vertical="center" shrinkToFit="1"/>
    </xf>
    <xf numFmtId="40" fontId="38" fillId="0" borderId="53" xfId="1" applyNumberFormat="1" applyFont="1" applyBorder="1" applyAlignment="1">
      <alignment horizontal="left" vertical="center" shrinkToFit="1"/>
    </xf>
    <xf numFmtId="0" fontId="35" fillId="8" borderId="0" xfId="4" applyFont="1" applyFill="1" applyAlignment="1">
      <alignment horizontal="center" vertical="center"/>
    </xf>
    <xf numFmtId="0" fontId="8" fillId="3" borderId="0" xfId="4" applyFill="1" applyAlignment="1">
      <alignment horizontal="center" vertical="center"/>
    </xf>
    <xf numFmtId="0" fontId="18" fillId="0" borderId="29" xfId="4" applyFont="1" applyBorder="1" applyAlignment="1">
      <alignment horizontal="center" vertical="center" wrapText="1"/>
    </xf>
    <xf numFmtId="0" fontId="18" fillId="0" borderId="34" xfId="4" applyFont="1" applyBorder="1" applyAlignment="1">
      <alignment horizontal="center" vertical="center" wrapText="1"/>
    </xf>
    <xf numFmtId="0" fontId="16" fillId="0" borderId="29" xfId="4" applyFont="1" applyBorder="1" applyAlignment="1">
      <alignment horizontal="center" vertical="center" wrapText="1"/>
    </xf>
    <xf numFmtId="0" fontId="16" fillId="0" borderId="34" xfId="4" applyFont="1" applyBorder="1" applyAlignment="1">
      <alignment horizontal="center" vertical="center" wrapText="1"/>
    </xf>
    <xf numFmtId="0" fontId="16" fillId="0" borderId="36" xfId="4" applyFont="1" applyBorder="1" applyAlignment="1">
      <alignment horizontal="center" vertical="center" wrapText="1"/>
    </xf>
    <xf numFmtId="0" fontId="16" fillId="0" borderId="30" xfId="4" applyFont="1" applyBorder="1" applyAlignment="1">
      <alignment horizontal="center" vertical="center" wrapText="1"/>
    </xf>
    <xf numFmtId="0" fontId="16" fillId="0" borderId="37" xfId="4" applyFont="1" applyBorder="1" applyAlignment="1">
      <alignment horizontal="center" vertical="center" wrapText="1"/>
    </xf>
    <xf numFmtId="0" fontId="16" fillId="0" borderId="31" xfId="4" applyFont="1" applyBorder="1" applyAlignment="1">
      <alignment horizontal="center" vertical="center" wrapText="1"/>
    </xf>
    <xf numFmtId="0" fontId="16" fillId="0" borderId="32" xfId="4" applyFont="1" applyBorder="1" applyAlignment="1">
      <alignment horizontal="center" vertical="center" wrapText="1"/>
    </xf>
    <xf numFmtId="0" fontId="16" fillId="0" borderId="33" xfId="4" applyFont="1" applyBorder="1" applyAlignment="1">
      <alignment horizontal="center" vertical="center" wrapText="1"/>
    </xf>
    <xf numFmtId="186" fontId="51" fillId="9" borderId="31" xfId="7" applyNumberFormat="1" applyFont="1" applyFill="1" applyBorder="1" applyAlignment="1">
      <alignment horizontal="center" vertical="center" shrinkToFit="1"/>
    </xf>
    <xf numFmtId="186" fontId="51" fillId="9" borderId="33" xfId="7" applyNumberFormat="1" applyFont="1" applyFill="1" applyBorder="1" applyAlignment="1">
      <alignment horizontal="center" vertical="center" shrinkToFit="1"/>
    </xf>
    <xf numFmtId="0" fontId="52" fillId="0" borderId="52" xfId="4" applyFont="1" applyBorder="1" applyAlignment="1">
      <alignment horizontal="left" vertical="center" wrapText="1"/>
    </xf>
    <xf numFmtId="0" fontId="52" fillId="0" borderId="0" xfId="4" applyFont="1" applyBorder="1" applyAlignment="1">
      <alignment horizontal="left" vertical="center" wrapText="1"/>
    </xf>
    <xf numFmtId="0" fontId="8" fillId="3" borderId="1" xfId="4" applyFill="1" applyBorder="1" applyAlignment="1" applyProtection="1">
      <alignment horizontal="center" vertical="center"/>
      <protection locked="0"/>
    </xf>
    <xf numFmtId="40" fontId="42" fillId="3" borderId="86" xfId="7" applyNumberFormat="1" applyFont="1" applyFill="1" applyBorder="1" applyAlignment="1" applyProtection="1">
      <alignment horizontal="center" vertical="center"/>
      <protection locked="0"/>
    </xf>
    <xf numFmtId="40" fontId="42" fillId="3" borderId="27" xfId="7" applyNumberFormat="1" applyFont="1" applyFill="1" applyBorder="1" applyAlignment="1" applyProtection="1">
      <alignment horizontal="center" vertical="center"/>
      <protection locked="0"/>
    </xf>
    <xf numFmtId="40" fontId="42" fillId="3" borderId="87" xfId="7" applyNumberFormat="1" applyFont="1" applyFill="1" applyBorder="1" applyAlignment="1" applyProtection="1">
      <alignment horizontal="center" vertical="center"/>
      <protection locked="0"/>
    </xf>
    <xf numFmtId="40" fontId="42" fillId="0" borderId="86" xfId="7" applyNumberFormat="1" applyFont="1" applyFill="1" applyBorder="1" applyAlignment="1">
      <alignment horizontal="center" vertical="center" shrinkToFit="1"/>
    </xf>
    <xf numFmtId="40" fontId="42" fillId="0" borderId="87" xfId="7" applyNumberFormat="1" applyFont="1" applyFill="1" applyBorder="1" applyAlignment="1">
      <alignment horizontal="center" vertical="center" shrinkToFit="1"/>
    </xf>
    <xf numFmtId="0" fontId="9" fillId="0" borderId="56" xfId="4" applyFont="1" applyBorder="1" applyAlignment="1">
      <alignment horizontal="left" vertical="center" wrapText="1"/>
    </xf>
    <xf numFmtId="0" fontId="37" fillId="0" borderId="0" xfId="4" applyFont="1" applyAlignment="1">
      <alignment horizontal="left" vertical="top" wrapText="1"/>
    </xf>
    <xf numFmtId="0" fontId="8" fillId="0" borderId="0" xfId="4" applyAlignment="1">
      <alignment horizontal="left" vertical="center" wrapText="1"/>
    </xf>
    <xf numFmtId="0" fontId="57" fillId="0" borderId="0" xfId="6" applyFont="1" applyAlignment="1">
      <alignment horizontal="left" vertical="top" wrapText="1"/>
    </xf>
    <xf numFmtId="0" fontId="49" fillId="0" borderId="0" xfId="6" applyFont="1" applyAlignment="1">
      <alignment horizontal="left" vertical="center" wrapText="1"/>
    </xf>
    <xf numFmtId="0" fontId="38" fillId="0" borderId="2" xfId="6" applyFont="1" applyBorder="1" applyAlignment="1">
      <alignment horizontal="center" vertical="center" wrapText="1"/>
    </xf>
    <xf numFmtId="0" fontId="38" fillId="0" borderId="3" xfId="6" applyFont="1" applyBorder="1" applyAlignment="1">
      <alignment horizontal="center" vertical="center" wrapText="1"/>
    </xf>
    <xf numFmtId="0" fontId="38" fillId="0" borderId="4" xfId="6" applyFont="1" applyBorder="1" applyAlignment="1">
      <alignment horizontal="center" vertical="center" wrapText="1"/>
    </xf>
    <xf numFmtId="0" fontId="38" fillId="0" borderId="68" xfId="6" applyFont="1" applyBorder="1" applyAlignment="1">
      <alignment horizontal="center" vertical="center" wrapText="1"/>
    </xf>
    <xf numFmtId="0" fontId="38" fillId="0" borderId="69" xfId="6" applyFont="1" applyBorder="1" applyAlignment="1">
      <alignment horizontal="center" vertical="center" wrapText="1"/>
    </xf>
    <xf numFmtId="0" fontId="38" fillId="0" borderId="70" xfId="6" applyFont="1" applyBorder="1" applyAlignment="1">
      <alignment horizontal="center" vertical="center" wrapText="1"/>
    </xf>
    <xf numFmtId="0" fontId="38" fillId="0" borderId="31" xfId="6" applyFont="1" applyBorder="1" applyAlignment="1">
      <alignment horizontal="center" vertical="center" wrapText="1"/>
    </xf>
    <xf numFmtId="0" fontId="38" fillId="0" borderId="32" xfId="6" applyFont="1" applyBorder="1" applyAlignment="1">
      <alignment horizontal="center" vertical="center" wrapText="1"/>
    </xf>
    <xf numFmtId="0" fontId="38" fillId="0" borderId="82" xfId="6" applyFont="1" applyBorder="1" applyAlignment="1">
      <alignment horizontal="center" vertical="center" wrapText="1"/>
    </xf>
    <xf numFmtId="0" fontId="8" fillId="0" borderId="0" xfId="4" applyAlignment="1">
      <alignment horizontal="right" vertical="top"/>
    </xf>
    <xf numFmtId="0" fontId="48" fillId="11" borderId="31" xfId="6" applyFont="1" applyFill="1" applyBorder="1" applyAlignment="1" applyProtection="1">
      <alignment horizontal="center" vertical="center" shrinkToFit="1"/>
    </xf>
    <xf numFmtId="0" fontId="48" fillId="11" borderId="32" xfId="6" applyFont="1" applyFill="1" applyBorder="1" applyAlignment="1" applyProtection="1">
      <alignment horizontal="center" vertical="center" shrinkToFit="1"/>
    </xf>
    <xf numFmtId="0" fontId="48" fillId="11" borderId="33" xfId="6" applyFont="1" applyFill="1" applyBorder="1" applyAlignment="1" applyProtection="1">
      <alignment horizontal="center" vertical="center" shrinkToFit="1"/>
    </xf>
    <xf numFmtId="0" fontId="47" fillId="0" borderId="31" xfId="6" applyFont="1" applyBorder="1" applyAlignment="1">
      <alignment horizontal="center" vertical="center" wrapText="1"/>
    </xf>
    <xf numFmtId="0" fontId="47" fillId="0" borderId="32" xfId="6" applyFont="1" applyBorder="1" applyAlignment="1">
      <alignment horizontal="center" vertical="center" wrapText="1"/>
    </xf>
    <xf numFmtId="0" fontId="47" fillId="0" borderId="82" xfId="6" applyFont="1" applyBorder="1" applyAlignment="1">
      <alignment horizontal="center" vertical="center" wrapText="1"/>
    </xf>
    <xf numFmtId="185" fontId="9" fillId="11" borderId="31" xfId="6" applyNumberFormat="1" applyFont="1" applyFill="1" applyBorder="1" applyAlignment="1" applyProtection="1">
      <alignment horizontal="center" vertical="center" shrinkToFit="1"/>
    </xf>
    <xf numFmtId="185" fontId="9" fillId="11" borderId="32" xfId="6" applyNumberFormat="1" applyFont="1" applyFill="1" applyBorder="1" applyAlignment="1" applyProtection="1">
      <alignment horizontal="center" vertical="center" shrinkToFit="1"/>
    </xf>
    <xf numFmtId="185" fontId="9" fillId="11" borderId="33" xfId="6" applyNumberFormat="1" applyFont="1" applyFill="1" applyBorder="1" applyAlignment="1" applyProtection="1">
      <alignment horizontal="center" vertical="center" shrinkToFit="1"/>
    </xf>
    <xf numFmtId="0" fontId="9" fillId="11" borderId="31" xfId="6" applyFont="1" applyFill="1" applyBorder="1" applyAlignment="1" applyProtection="1">
      <alignment horizontal="center" vertical="center" shrinkToFit="1"/>
    </xf>
    <xf numFmtId="0" fontId="9" fillId="11" borderId="32" xfId="6" applyFont="1" applyFill="1" applyBorder="1" applyAlignment="1" applyProtection="1">
      <alignment horizontal="center" vertical="center" shrinkToFit="1"/>
    </xf>
    <xf numFmtId="0" fontId="9" fillId="11" borderId="33" xfId="6" applyFont="1" applyFill="1" applyBorder="1" applyAlignment="1" applyProtection="1">
      <alignment horizontal="center" vertical="center" shrinkToFit="1"/>
    </xf>
    <xf numFmtId="0" fontId="47" fillId="0" borderId="55" xfId="6" applyFont="1" applyBorder="1" applyAlignment="1">
      <alignment horizontal="center" vertical="center" wrapText="1"/>
    </xf>
    <xf numFmtId="0" fontId="47" fillId="0" borderId="56" xfId="6" applyFont="1" applyBorder="1" applyAlignment="1">
      <alignment horizontal="center" vertical="center" wrapText="1"/>
    </xf>
    <xf numFmtId="0" fontId="47" fillId="0" borderId="52" xfId="6" applyFont="1" applyBorder="1" applyAlignment="1">
      <alignment horizontal="center" vertical="center" wrapText="1"/>
    </xf>
    <xf numFmtId="0" fontId="47" fillId="0" borderId="0" xfId="6" applyFont="1" applyBorder="1" applyAlignment="1">
      <alignment horizontal="center" vertical="center" wrapText="1"/>
    </xf>
    <xf numFmtId="0" fontId="47" fillId="0" borderId="49" xfId="6" applyFont="1" applyBorder="1" applyAlignment="1">
      <alignment horizontal="center" vertical="center" wrapText="1"/>
    </xf>
    <xf numFmtId="0" fontId="47" fillId="0" borderId="50" xfId="6" applyFont="1" applyBorder="1" applyAlignment="1">
      <alignment horizontal="center" vertical="center" wrapText="1"/>
    </xf>
    <xf numFmtId="0" fontId="38" fillId="0" borderId="60" xfId="6" applyFont="1" applyBorder="1" applyAlignment="1">
      <alignment horizontal="center" vertical="center" wrapText="1"/>
    </xf>
    <xf numFmtId="0" fontId="38" fillId="0" borderId="56" xfId="6" applyFont="1" applyBorder="1" applyAlignment="1">
      <alignment horizontal="center" vertical="center" wrapText="1"/>
    </xf>
    <xf numFmtId="0" fontId="38" fillId="0" borderId="58" xfId="6" applyFont="1" applyBorder="1" applyAlignment="1">
      <alignment horizontal="center" vertical="center" wrapText="1"/>
    </xf>
    <xf numFmtId="0" fontId="38" fillId="0" borderId="14" xfId="6" applyFont="1" applyBorder="1" applyAlignment="1">
      <alignment horizontal="center" vertical="center" wrapText="1"/>
    </xf>
    <xf numFmtId="0" fontId="38" fillId="0" borderId="0" xfId="6" applyFont="1" applyBorder="1" applyAlignment="1">
      <alignment horizontal="center" vertical="center" wrapText="1"/>
    </xf>
    <xf numFmtId="0" fontId="38" fillId="0" borderId="15" xfId="6" applyFont="1" applyBorder="1" applyAlignment="1">
      <alignment horizontal="center" vertical="center" wrapText="1"/>
    </xf>
    <xf numFmtId="0" fontId="38" fillId="0" borderId="63" xfId="6" applyFont="1" applyBorder="1" applyAlignment="1">
      <alignment horizontal="center" vertical="center"/>
    </xf>
    <xf numFmtId="0" fontId="38" fillId="0" borderId="64" xfId="6" applyFont="1" applyBorder="1" applyAlignment="1">
      <alignment horizontal="center" vertical="center"/>
    </xf>
    <xf numFmtId="0" fontId="38" fillId="0" borderId="65" xfId="6" applyFont="1" applyBorder="1" applyAlignment="1">
      <alignment horizontal="center" vertical="center"/>
    </xf>
    <xf numFmtId="0" fontId="38" fillId="0" borderId="2" xfId="6" applyFont="1" applyBorder="1" applyAlignment="1">
      <alignment horizontal="center" vertical="center" shrinkToFit="1"/>
    </xf>
    <xf numFmtId="0" fontId="38" fillId="0" borderId="3" xfId="6" applyFont="1" applyBorder="1" applyAlignment="1">
      <alignment horizontal="center" vertical="center" shrinkToFit="1"/>
    </xf>
    <xf numFmtId="0" fontId="38" fillId="0" borderId="4" xfId="6" applyFont="1" applyBorder="1" applyAlignment="1">
      <alignment horizontal="center" vertical="center" shrinkToFit="1"/>
    </xf>
    <xf numFmtId="0" fontId="38" fillId="0" borderId="79" xfId="6" applyFont="1" applyBorder="1" applyAlignment="1">
      <alignment horizontal="center" vertical="center" wrapText="1"/>
    </xf>
    <xf numFmtId="0" fontId="38" fillId="0" borderId="80" xfId="6" applyFont="1" applyBorder="1" applyAlignment="1">
      <alignment horizontal="center" vertical="center" wrapText="1"/>
    </xf>
    <xf numFmtId="0" fontId="38" fillId="0" borderId="81" xfId="6" applyFont="1" applyBorder="1" applyAlignment="1">
      <alignment horizontal="center" vertical="center" wrapText="1"/>
    </xf>
    <xf numFmtId="0" fontId="9" fillId="11" borderId="54" xfId="6" applyFont="1" applyFill="1" applyBorder="1" applyAlignment="1">
      <alignment horizontal="center" vertical="center" shrinkToFit="1"/>
    </xf>
    <xf numFmtId="0" fontId="9" fillId="11" borderId="69" xfId="6" applyFont="1" applyFill="1" applyBorder="1" applyAlignment="1">
      <alignment horizontal="center" vertical="center" shrinkToFit="1"/>
    </xf>
    <xf numFmtId="0" fontId="9" fillId="11" borderId="73" xfId="6" applyFont="1" applyFill="1" applyBorder="1" applyAlignment="1">
      <alignment horizontal="center" vertical="center" shrinkToFit="1"/>
    </xf>
    <xf numFmtId="0" fontId="8" fillId="0" borderId="14" xfId="4" applyBorder="1" applyAlignment="1">
      <alignment horizontal="center" vertical="center"/>
    </xf>
    <xf numFmtId="0" fontId="8" fillId="0" borderId="0" xfId="4" applyBorder="1" applyAlignment="1">
      <alignment horizontal="center" vertical="center"/>
    </xf>
    <xf numFmtId="0" fontId="8" fillId="0" borderId="15" xfId="4" applyBorder="1" applyAlignment="1">
      <alignment horizontal="center" vertical="center"/>
    </xf>
    <xf numFmtId="0" fontId="8" fillId="0" borderId="62" xfId="4" applyBorder="1" applyAlignment="1">
      <alignment horizontal="center" vertical="center"/>
    </xf>
    <xf numFmtId="0" fontId="8" fillId="0" borderId="50" xfId="4" applyBorder="1" applyAlignment="1">
      <alignment horizontal="center" vertical="center"/>
    </xf>
    <xf numFmtId="0" fontId="8" fillId="0" borderId="61" xfId="4" applyBorder="1" applyAlignment="1">
      <alignment horizontal="center" vertical="center"/>
    </xf>
    <xf numFmtId="0" fontId="38" fillId="0" borderId="63" xfId="6" applyFont="1" applyBorder="1" applyAlignment="1">
      <alignment horizontal="center" vertical="center" shrinkToFit="1"/>
    </xf>
    <xf numFmtId="0" fontId="38" fillId="0" borderId="64" xfId="6" applyFont="1" applyBorder="1" applyAlignment="1">
      <alignment horizontal="center" vertical="center" shrinkToFit="1"/>
    </xf>
    <xf numFmtId="0" fontId="38" fillId="0" borderId="65" xfId="6" applyFont="1" applyBorder="1" applyAlignment="1">
      <alignment horizontal="center" vertical="center" shrinkToFit="1"/>
    </xf>
    <xf numFmtId="0" fontId="46" fillId="0" borderId="55" xfId="6" applyFont="1" applyBorder="1" applyAlignment="1">
      <alignment horizontal="center" vertical="center" textRotation="255" wrapText="1"/>
    </xf>
    <xf numFmtId="0" fontId="46" fillId="0" borderId="56" xfId="6" applyFont="1" applyBorder="1" applyAlignment="1">
      <alignment horizontal="center" vertical="center" textRotation="255" wrapText="1"/>
    </xf>
    <xf numFmtId="0" fontId="46" fillId="0" borderId="52" xfId="6" applyFont="1" applyBorder="1" applyAlignment="1">
      <alignment horizontal="center" vertical="center" textRotation="255" wrapText="1"/>
    </xf>
    <xf numFmtId="0" fontId="46" fillId="0" borderId="0" xfId="6" applyFont="1" applyBorder="1" applyAlignment="1">
      <alignment horizontal="center" vertical="center" textRotation="255" wrapText="1"/>
    </xf>
    <xf numFmtId="0" fontId="46" fillId="0" borderId="49" xfId="6" applyFont="1" applyBorder="1" applyAlignment="1">
      <alignment horizontal="center" vertical="center" textRotation="255" wrapText="1"/>
    </xf>
    <xf numFmtId="0" fontId="46" fillId="0" borderId="50" xfId="6" applyFont="1" applyBorder="1" applyAlignment="1">
      <alignment horizontal="center" vertical="center" textRotation="255" wrapText="1"/>
    </xf>
    <xf numFmtId="0" fontId="38" fillId="0" borderId="63" xfId="6" applyFont="1" applyFill="1" applyBorder="1" applyAlignment="1">
      <alignment horizontal="center" vertical="center" wrapText="1"/>
    </xf>
    <xf numFmtId="0" fontId="38" fillId="0" borderId="64" xfId="6" applyFont="1" applyFill="1" applyBorder="1" applyAlignment="1">
      <alignment horizontal="center" vertical="center" wrapText="1"/>
    </xf>
    <xf numFmtId="0" fontId="38" fillId="3" borderId="64" xfId="6" applyFont="1" applyFill="1" applyBorder="1" applyAlignment="1" applyProtection="1">
      <alignment horizontal="center" vertical="center" wrapText="1"/>
      <protection locked="0"/>
    </xf>
    <xf numFmtId="0" fontId="38" fillId="3" borderId="65" xfId="6" applyFont="1" applyFill="1" applyBorder="1" applyAlignment="1" applyProtection="1">
      <alignment horizontal="center" vertical="center" wrapText="1"/>
      <protection locked="0"/>
    </xf>
    <xf numFmtId="0" fontId="38" fillId="0" borderId="12" xfId="6" applyFont="1" applyBorder="1" applyAlignment="1">
      <alignment horizontal="center" vertical="center"/>
    </xf>
    <xf numFmtId="0" fontId="38" fillId="0" borderId="8" xfId="6" applyFont="1" applyBorder="1" applyAlignment="1">
      <alignment horizontal="center" vertical="center"/>
    </xf>
    <xf numFmtId="0" fontId="38" fillId="0" borderId="13" xfId="6" applyFont="1" applyBorder="1" applyAlignment="1">
      <alignment horizontal="center" vertical="center"/>
    </xf>
    <xf numFmtId="0" fontId="38" fillId="0" borderId="2" xfId="6" applyFont="1" applyBorder="1" applyAlignment="1">
      <alignment horizontal="center" vertical="center"/>
    </xf>
    <xf numFmtId="0" fontId="38" fillId="0" borderId="3" xfId="6" applyFont="1" applyBorder="1" applyAlignment="1">
      <alignment horizontal="center" vertical="center"/>
    </xf>
    <xf numFmtId="0" fontId="38" fillId="0" borderId="4" xfId="6" applyFont="1" applyBorder="1" applyAlignment="1">
      <alignment horizontal="center" vertical="center"/>
    </xf>
    <xf numFmtId="0" fontId="38" fillId="0" borderId="55" xfId="6" applyFont="1" applyBorder="1" applyAlignment="1">
      <alignment horizontal="center" vertical="center" textRotation="255" wrapText="1"/>
    </xf>
    <xf numFmtId="0" fontId="38" fillId="0" borderId="56" xfId="6" applyFont="1" applyBorder="1" applyAlignment="1">
      <alignment horizontal="center" vertical="center" textRotation="255" wrapText="1"/>
    </xf>
    <xf numFmtId="0" fontId="38" fillId="0" borderId="52" xfId="6" applyFont="1" applyBorder="1" applyAlignment="1">
      <alignment horizontal="center" vertical="center" textRotation="255" wrapText="1"/>
    </xf>
    <xf numFmtId="0" fontId="38" fillId="0" borderId="0" xfId="6" applyFont="1" applyBorder="1" applyAlignment="1">
      <alignment horizontal="center" vertical="center" textRotation="255" wrapText="1"/>
    </xf>
    <xf numFmtId="0" fontId="38" fillId="0" borderId="49" xfId="6" applyFont="1" applyBorder="1" applyAlignment="1">
      <alignment horizontal="center" vertical="center" textRotation="255" wrapText="1"/>
    </xf>
    <xf numFmtId="0" fontId="38" fillId="0" borderId="50" xfId="6" applyFont="1" applyBorder="1" applyAlignment="1">
      <alignment horizontal="center" vertical="center" textRotation="255" wrapText="1"/>
    </xf>
    <xf numFmtId="0" fontId="38" fillId="0" borderId="68" xfId="6" applyFont="1" applyBorder="1" applyAlignment="1">
      <alignment horizontal="center" vertical="center"/>
    </xf>
    <xf numFmtId="0" fontId="38" fillId="0" borderId="69" xfId="6" applyFont="1" applyBorder="1" applyAlignment="1">
      <alignment horizontal="center" vertical="center"/>
    </xf>
    <xf numFmtId="0" fontId="38" fillId="3" borderId="69" xfId="6" applyFont="1" applyFill="1" applyBorder="1" applyAlignment="1" applyProtection="1">
      <alignment horizontal="center" vertical="center"/>
      <protection locked="0"/>
    </xf>
    <xf numFmtId="0" fontId="38" fillId="3" borderId="70" xfId="6" applyFont="1" applyFill="1" applyBorder="1" applyAlignment="1" applyProtection="1">
      <alignment horizontal="center" vertical="center"/>
      <protection locked="0"/>
    </xf>
    <xf numFmtId="0" fontId="9" fillId="0" borderId="0" xfId="4" applyFont="1" applyAlignment="1">
      <alignment horizontal="left" vertical="center" wrapText="1"/>
    </xf>
    <xf numFmtId="0" fontId="5" fillId="0" borderId="55" xfId="6" applyFont="1" applyBorder="1" applyAlignment="1">
      <alignment horizontal="center" vertical="center" wrapText="1"/>
    </xf>
    <xf numFmtId="0" fontId="5" fillId="0" borderId="56" xfId="6" applyFont="1" applyBorder="1" applyAlignment="1">
      <alignment vertical="center" wrapText="1"/>
    </xf>
    <xf numFmtId="0" fontId="5" fillId="0" borderId="58" xfId="6" applyFont="1" applyBorder="1" applyAlignment="1">
      <alignment vertical="center" wrapText="1"/>
    </xf>
    <xf numFmtId="0" fontId="5" fillId="0" borderId="49" xfId="6" applyFont="1" applyBorder="1" applyAlignment="1">
      <alignment vertical="center" wrapText="1"/>
    </xf>
    <xf numFmtId="0" fontId="5" fillId="0" borderId="50" xfId="6" applyFont="1" applyBorder="1" applyAlignment="1">
      <alignment vertical="center" wrapText="1"/>
    </xf>
    <xf numFmtId="0" fontId="5" fillId="0" borderId="61" xfId="6" applyFont="1" applyBorder="1" applyAlignment="1">
      <alignment vertical="center" wrapText="1"/>
    </xf>
    <xf numFmtId="0" fontId="5" fillId="0" borderId="58" xfId="6" applyFont="1" applyBorder="1" applyAlignment="1">
      <alignment horizontal="center" vertical="center"/>
    </xf>
    <xf numFmtId="0" fontId="5" fillId="0" borderId="61" xfId="6" applyFont="1" applyBorder="1" applyAlignment="1">
      <alignment horizontal="center" vertical="center"/>
    </xf>
    <xf numFmtId="180" fontId="42" fillId="0" borderId="59" xfId="6" applyNumberFormat="1" applyFont="1" applyBorder="1" applyAlignment="1">
      <alignment horizontal="center" vertical="center" wrapText="1"/>
    </xf>
    <xf numFmtId="180" fontId="42" fillId="0" borderId="23" xfId="6" applyNumberFormat="1" applyFont="1" applyBorder="1" applyAlignment="1">
      <alignment horizontal="center" vertical="center"/>
    </xf>
    <xf numFmtId="38" fontId="42" fillId="0" borderId="30" xfId="7" applyFont="1" applyBorder="1" applyAlignment="1">
      <alignment horizontal="center" vertical="center" wrapText="1"/>
    </xf>
    <xf numFmtId="38" fontId="42" fillId="0" borderId="37" xfId="7" applyFont="1" applyBorder="1" applyAlignment="1">
      <alignment horizontal="center" vertical="center"/>
    </xf>
    <xf numFmtId="0" fontId="9" fillId="11" borderId="56" xfId="6" applyFont="1" applyFill="1" applyBorder="1" applyAlignment="1">
      <alignment horizontal="center" vertical="center" wrapText="1"/>
    </xf>
    <xf numFmtId="0" fontId="9" fillId="11" borderId="58" xfId="6" applyFont="1" applyFill="1" applyBorder="1" applyAlignment="1">
      <alignment horizontal="center" vertical="center"/>
    </xf>
    <xf numFmtId="0" fontId="9" fillId="11" borderId="50" xfId="6" applyFont="1" applyFill="1" applyBorder="1" applyAlignment="1">
      <alignment horizontal="center" vertical="center"/>
    </xf>
    <xf numFmtId="0" fontId="9" fillId="11" borderId="61" xfId="6" applyFont="1" applyFill="1" applyBorder="1" applyAlignment="1">
      <alignment horizontal="center" vertical="center"/>
    </xf>
    <xf numFmtId="0" fontId="9" fillId="11" borderId="60" xfId="6" applyFont="1" applyFill="1" applyBorder="1" applyAlignment="1">
      <alignment horizontal="center" vertical="center" wrapText="1"/>
    </xf>
    <xf numFmtId="0" fontId="9" fillId="11" borderId="30" xfId="6" applyFont="1" applyFill="1" applyBorder="1" applyAlignment="1">
      <alignment horizontal="center" vertical="center"/>
    </xf>
    <xf numFmtId="0" fontId="9" fillId="11" borderId="62" xfId="6" applyFont="1" applyFill="1" applyBorder="1" applyAlignment="1">
      <alignment horizontal="center" vertical="center"/>
    </xf>
    <xf numFmtId="0" fontId="9" fillId="11" borderId="37" xfId="6" applyFont="1" applyFill="1" applyBorder="1" applyAlignment="1">
      <alignment horizontal="center" vertical="center"/>
    </xf>
    <xf numFmtId="38" fontId="42" fillId="3" borderId="86" xfId="7" applyFont="1" applyFill="1" applyBorder="1" applyAlignment="1" applyProtection="1">
      <alignment horizontal="center" vertical="center"/>
      <protection locked="0"/>
    </xf>
    <xf numFmtId="38" fontId="42" fillId="3" borderId="27" xfId="7" applyFont="1" applyFill="1" applyBorder="1" applyAlignment="1" applyProtection="1">
      <alignment horizontal="center" vertical="center"/>
      <protection locked="0"/>
    </xf>
    <xf numFmtId="38" fontId="42" fillId="3" borderId="87" xfId="7" applyFont="1" applyFill="1" applyBorder="1" applyAlignment="1" applyProtection="1">
      <alignment horizontal="center" vertical="center"/>
      <protection locked="0"/>
    </xf>
    <xf numFmtId="40" fontId="42" fillId="0" borderId="86" xfId="7" applyNumberFormat="1" applyFont="1" applyFill="1" applyBorder="1" applyAlignment="1">
      <alignment horizontal="center" vertical="center"/>
    </xf>
    <xf numFmtId="40" fontId="42" fillId="0" borderId="27" xfId="7" applyNumberFormat="1" applyFont="1" applyFill="1" applyBorder="1" applyAlignment="1">
      <alignment horizontal="center" vertical="center"/>
    </xf>
    <xf numFmtId="40" fontId="42" fillId="0" borderId="87" xfId="7" applyNumberFormat="1" applyFont="1" applyFill="1" applyBorder="1" applyAlignment="1">
      <alignment horizontal="center" vertical="center"/>
    </xf>
    <xf numFmtId="38" fontId="42" fillId="0" borderId="86" xfId="7" applyFont="1" applyFill="1" applyBorder="1" applyAlignment="1">
      <alignment horizontal="center" vertical="center"/>
    </xf>
    <xf numFmtId="38" fontId="42" fillId="0" borderId="27" xfId="7" applyFont="1" applyFill="1" applyBorder="1" applyAlignment="1">
      <alignment horizontal="center" vertical="center"/>
    </xf>
    <xf numFmtId="38" fontId="42" fillId="0" borderId="87" xfId="7" applyFont="1" applyFill="1" applyBorder="1" applyAlignment="1">
      <alignment horizontal="center" vertical="center"/>
    </xf>
    <xf numFmtId="40" fontId="51" fillId="9" borderId="31" xfId="7" applyNumberFormat="1" applyFont="1" applyFill="1" applyBorder="1" applyAlignment="1">
      <alignment horizontal="center" vertical="center"/>
    </xf>
    <xf numFmtId="40" fontId="51" fillId="9" borderId="33" xfId="7" applyNumberFormat="1" applyFont="1" applyFill="1" applyBorder="1" applyAlignment="1">
      <alignment horizontal="center" vertical="center"/>
    </xf>
    <xf numFmtId="0" fontId="50" fillId="0" borderId="0" xfId="6" applyFont="1" applyAlignment="1">
      <alignment horizontal="left" vertical="center" wrapText="1"/>
    </xf>
    <xf numFmtId="0" fontId="8" fillId="0" borderId="0" xfId="4" applyAlignment="1">
      <alignment horizontal="left" vertical="center"/>
    </xf>
    <xf numFmtId="0" fontId="38" fillId="0" borderId="12" xfId="6" applyFont="1" applyBorder="1" applyAlignment="1">
      <alignment horizontal="center" vertical="center" wrapText="1"/>
    </xf>
    <xf numFmtId="0" fontId="38" fillId="0" borderId="8" xfId="6" applyFont="1" applyBorder="1" applyAlignment="1">
      <alignment horizontal="center" vertical="center" wrapText="1"/>
    </xf>
    <xf numFmtId="0" fontId="38" fillId="0" borderId="13" xfId="6" applyFont="1" applyBorder="1" applyAlignment="1">
      <alignment horizontal="center" vertical="center" wrapText="1"/>
    </xf>
    <xf numFmtId="0" fontId="38" fillId="0" borderId="1" xfId="6" applyFont="1" applyBorder="1" applyAlignment="1">
      <alignment horizontal="center" vertical="center" shrinkToFit="1"/>
    </xf>
    <xf numFmtId="0" fontId="38" fillId="3" borderId="3" xfId="6" applyFont="1" applyFill="1" applyBorder="1" applyAlignment="1" applyProtection="1">
      <alignment horizontal="center" vertical="center" shrinkToFit="1"/>
      <protection locked="0"/>
    </xf>
    <xf numFmtId="0" fontId="38" fillId="3" borderId="4" xfId="6" applyFont="1" applyFill="1" applyBorder="1" applyAlignment="1" applyProtection="1">
      <alignment horizontal="center" vertical="center" shrinkToFit="1"/>
      <protection locked="0"/>
    </xf>
    <xf numFmtId="0" fontId="38" fillId="0" borderId="62" xfId="6" applyFont="1" applyBorder="1" applyAlignment="1">
      <alignment horizontal="center" vertical="center"/>
    </xf>
    <xf numFmtId="0" fontId="38" fillId="0" borderId="50" xfId="6" applyFont="1" applyBorder="1" applyAlignment="1">
      <alignment horizontal="center" vertical="center"/>
    </xf>
    <xf numFmtId="0" fontId="38" fillId="0" borderId="61" xfId="6" applyFont="1" applyBorder="1" applyAlignment="1">
      <alignment horizontal="center" vertical="center"/>
    </xf>
    <xf numFmtId="0" fontId="38" fillId="0" borderId="65" xfId="6" applyFont="1" applyFill="1" applyBorder="1" applyAlignment="1">
      <alignment horizontal="center" vertical="center" wrapText="1"/>
    </xf>
    <xf numFmtId="0" fontId="38" fillId="0" borderId="9" xfId="6" applyFont="1" applyBorder="1" applyAlignment="1">
      <alignment horizontal="center" vertical="center" wrapText="1"/>
    </xf>
    <xf numFmtId="0" fontId="38" fillId="0" borderId="11" xfId="6" applyFont="1" applyBorder="1" applyAlignment="1">
      <alignment horizontal="center" vertical="center" wrapText="1"/>
    </xf>
    <xf numFmtId="0" fontId="38" fillId="0" borderId="10" xfId="6" applyFont="1" applyBorder="1" applyAlignment="1">
      <alignment horizontal="center" vertical="center" wrapText="1"/>
    </xf>
    <xf numFmtId="180" fontId="42" fillId="0" borderId="59" xfId="6" applyNumberFormat="1" applyFont="1" applyBorder="1" applyAlignment="1">
      <alignment horizontal="center" vertical="center"/>
    </xf>
    <xf numFmtId="0" fontId="5" fillId="0" borderId="56" xfId="6" applyFont="1" applyBorder="1" applyAlignment="1">
      <alignment horizontal="center" vertical="center" wrapText="1"/>
    </xf>
    <xf numFmtId="0" fontId="5" fillId="0" borderId="58" xfId="6" applyFont="1" applyBorder="1" applyAlignment="1">
      <alignment horizontal="center" vertical="center" wrapText="1"/>
    </xf>
    <xf numFmtId="0" fontId="5" fillId="0" borderId="52" xfId="6" applyFont="1" applyBorder="1" applyAlignment="1">
      <alignment horizontal="center" vertical="center" wrapText="1"/>
    </xf>
    <xf numFmtId="0" fontId="5" fillId="0" borderId="0" xfId="6" applyFont="1" applyBorder="1" applyAlignment="1">
      <alignment horizontal="center" vertical="center" wrapText="1"/>
    </xf>
    <xf numFmtId="0" fontId="5" fillId="0" borderId="15" xfId="6" applyFont="1" applyBorder="1" applyAlignment="1">
      <alignment horizontal="center" vertical="center" wrapText="1"/>
    </xf>
    <xf numFmtId="0" fontId="5" fillId="0" borderId="49" xfId="6" applyFont="1" applyBorder="1" applyAlignment="1">
      <alignment horizontal="center" vertical="center" wrapText="1"/>
    </xf>
    <xf numFmtId="0" fontId="5" fillId="0" borderId="50" xfId="6" applyFont="1" applyBorder="1" applyAlignment="1">
      <alignment horizontal="center" vertical="center" wrapText="1"/>
    </xf>
    <xf numFmtId="0" fontId="5" fillId="0" borderId="61" xfId="6" applyFont="1" applyBorder="1" applyAlignment="1">
      <alignment horizontal="center" vertical="center" wrapText="1"/>
    </xf>
    <xf numFmtId="0" fontId="8" fillId="0" borderId="0" xfId="4" applyFont="1" applyAlignment="1">
      <alignment horizontal="left" vertical="center"/>
    </xf>
    <xf numFmtId="0" fontId="8" fillId="0" borderId="0" xfId="4" applyFont="1" applyAlignment="1">
      <alignment horizontal="left" vertical="center" wrapText="1"/>
    </xf>
    <xf numFmtId="0" fontId="38" fillId="0" borderId="55" xfId="6" applyFont="1" applyBorder="1" applyAlignment="1">
      <alignment horizontal="center" vertical="center" wrapText="1"/>
    </xf>
    <xf numFmtId="0" fontId="47" fillId="0" borderId="55" xfId="6" applyFont="1" applyBorder="1" applyAlignment="1">
      <alignment horizontal="center" vertical="center" textRotation="255" wrapText="1"/>
    </xf>
    <xf numFmtId="0" fontId="47" fillId="0" borderId="56" xfId="6" applyFont="1" applyBorder="1" applyAlignment="1">
      <alignment horizontal="center" vertical="center" textRotation="255" wrapText="1"/>
    </xf>
    <xf numFmtId="0" fontId="47" fillId="0" borderId="52" xfId="6" applyFont="1" applyBorder="1" applyAlignment="1">
      <alignment horizontal="center" vertical="center" textRotation="255" wrapText="1"/>
    </xf>
    <xf numFmtId="0" fontId="47" fillId="0" borderId="0" xfId="6" applyFont="1" applyBorder="1" applyAlignment="1">
      <alignment horizontal="center" vertical="center" textRotation="255" wrapText="1"/>
    </xf>
    <xf numFmtId="0" fontId="38" fillId="0" borderId="8" xfId="6" applyFont="1" applyBorder="1" applyAlignment="1">
      <alignment horizontal="center" vertical="center" shrinkToFit="1"/>
    </xf>
    <xf numFmtId="0" fontId="38" fillId="0" borderId="13" xfId="6" applyFont="1" applyBorder="1" applyAlignment="1">
      <alignment horizontal="center" vertical="center" shrinkToFit="1"/>
    </xf>
    <xf numFmtId="0" fontId="8" fillId="0" borderId="0" xfId="4" applyFont="1" applyAlignment="1">
      <alignment horizontal="right" vertical="top"/>
    </xf>
    <xf numFmtId="0" fontId="54" fillId="0" borderId="51" xfId="6" applyFont="1" applyBorder="1" applyAlignment="1">
      <alignment horizontal="center" vertical="center" shrinkToFit="1"/>
    </xf>
    <xf numFmtId="0" fontId="54" fillId="0" borderId="64" xfId="6" applyFont="1" applyBorder="1" applyAlignment="1">
      <alignment horizontal="center" vertical="center" shrinkToFit="1"/>
    </xf>
    <xf numFmtId="0" fontId="54" fillId="0" borderId="67" xfId="6" applyFont="1" applyBorder="1" applyAlignment="1">
      <alignment horizontal="center" vertical="center" shrinkToFit="1"/>
    </xf>
    <xf numFmtId="0" fontId="8" fillId="3" borderId="16" xfId="4" applyFill="1" applyBorder="1" applyAlignment="1">
      <alignment horizontal="center" vertical="center"/>
    </xf>
    <xf numFmtId="0" fontId="8" fillId="3" borderId="17" xfId="4" applyFill="1" applyBorder="1" applyAlignment="1">
      <alignment horizontal="center" vertical="center"/>
    </xf>
    <xf numFmtId="0" fontId="54" fillId="0" borderId="63" xfId="6" applyFont="1" applyBorder="1" applyAlignment="1">
      <alignment horizontal="center" vertical="center" shrinkToFit="1"/>
    </xf>
    <xf numFmtId="0" fontId="38" fillId="3" borderId="3" xfId="6" applyFont="1" applyFill="1" applyBorder="1" applyAlignment="1">
      <alignment horizontal="center" vertical="center" shrinkToFit="1"/>
    </xf>
    <xf numFmtId="0" fontId="38" fillId="3" borderId="4" xfId="6" applyFont="1" applyFill="1" applyBorder="1" applyAlignment="1">
      <alignment horizontal="center" vertical="center" shrinkToFit="1"/>
    </xf>
    <xf numFmtId="0" fontId="38" fillId="3" borderId="64" xfId="6" applyFont="1" applyFill="1" applyBorder="1" applyAlignment="1">
      <alignment horizontal="center" vertical="center" wrapText="1"/>
    </xf>
    <xf numFmtId="0" fontId="38" fillId="3" borderId="65" xfId="6" applyFont="1" applyFill="1" applyBorder="1" applyAlignment="1">
      <alignment horizontal="center" vertical="center" wrapText="1"/>
    </xf>
    <xf numFmtId="0" fontId="5" fillId="0" borderId="92" xfId="6" applyFont="1" applyBorder="1" applyAlignment="1">
      <alignment horizontal="center" vertical="center"/>
    </xf>
    <xf numFmtId="0" fontId="0" fillId="0" borderId="24" xfId="0" applyBorder="1" applyAlignment="1">
      <alignment vertical="center"/>
    </xf>
    <xf numFmtId="0" fontId="54" fillId="0" borderId="51" xfId="6" applyFont="1" applyBorder="1" applyAlignment="1">
      <alignment horizontal="center" vertical="center"/>
    </xf>
    <xf numFmtId="0" fontId="54" fillId="0" borderId="64" xfId="6" applyFont="1" applyBorder="1" applyAlignment="1">
      <alignment horizontal="center" vertical="center"/>
    </xf>
    <xf numFmtId="0" fontId="54" fillId="0" borderId="67" xfId="6" applyFont="1" applyBorder="1" applyAlignment="1">
      <alignment horizontal="center" vertical="center"/>
    </xf>
    <xf numFmtId="0" fontId="55" fillId="0" borderId="63" xfId="6" applyFont="1" applyBorder="1" applyAlignment="1">
      <alignment horizontal="center" vertical="center"/>
    </xf>
    <xf numFmtId="0" fontId="55" fillId="0" borderId="64" xfId="6" applyFont="1" applyBorder="1" applyAlignment="1">
      <alignment horizontal="center" vertical="center"/>
    </xf>
    <xf numFmtId="0" fontId="55" fillId="0" borderId="65" xfId="6" applyFont="1" applyBorder="1" applyAlignment="1">
      <alignment horizontal="center" vertical="center"/>
    </xf>
    <xf numFmtId="0" fontId="38" fillId="3" borderId="69" xfId="6" applyFont="1" applyFill="1" applyBorder="1" applyAlignment="1">
      <alignment horizontal="center" vertical="center"/>
    </xf>
    <xf numFmtId="0" fontId="38" fillId="3" borderId="70" xfId="6" applyFont="1" applyFill="1" applyBorder="1" applyAlignment="1">
      <alignment horizontal="center" vertical="center"/>
    </xf>
  </cellXfs>
  <cellStyles count="8">
    <cellStyle name="パーセント" xfId="2" builtinId="5"/>
    <cellStyle name="パーセント 2" xfId="5"/>
    <cellStyle name="ハイパーリンク" xfId="3" builtinId="8"/>
    <cellStyle name="桁区切り" xfId="1" builtinId="6"/>
    <cellStyle name="桁区切り 2" xfId="7"/>
    <cellStyle name="標準" xfId="0" builtinId="0"/>
    <cellStyle name="標準 2" xfId="4"/>
    <cellStyle name="標準 3" xfId="6"/>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571500</xdr:colOff>
      <xdr:row>14</xdr:row>
      <xdr:rowOff>9525</xdr:rowOff>
    </xdr:from>
    <xdr:to>
      <xdr:col>5</xdr:col>
      <xdr:colOff>2200275</xdr:colOff>
      <xdr:row>27</xdr:row>
      <xdr:rowOff>57150</xdr:rowOff>
    </xdr:to>
    <xdr:sp macro="" textlink="">
      <xdr:nvSpPr>
        <xdr:cNvPr id="2" name="テキスト ボックス 1"/>
        <xdr:cNvSpPr txBox="1"/>
      </xdr:nvSpPr>
      <xdr:spPr>
        <a:xfrm>
          <a:off x="838200" y="3829050"/>
          <a:ext cx="9096375" cy="2276475"/>
        </a:xfrm>
        <a:prstGeom prst="rect">
          <a:avLst/>
        </a:prstGeom>
        <a:solidFill>
          <a:schemeClr val="lt1"/>
        </a:solidFill>
        <a:ln w="158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入力のルール（全シート共通）</a:t>
          </a:r>
          <a:endParaRPr kumimoji="1" lang="en-US" altLang="ja-JP" sz="1100"/>
        </a:p>
        <a:p>
          <a:r>
            <a:rPr kumimoji="1" lang="ja-JP" altLang="en-US" sz="1100"/>
            <a:t>　黄色のセル⇒文字・数値を任意入力</a:t>
          </a:r>
          <a:endParaRPr kumimoji="1" lang="en-US" altLang="ja-JP" sz="1100"/>
        </a:p>
        <a:p>
          <a:r>
            <a:rPr kumimoji="1" lang="ja-JP" altLang="en-US" sz="1100"/>
            <a:t>　白色のセル⇒入力不可（自動計算）</a:t>
          </a:r>
          <a:endParaRPr kumimoji="1" lang="en-US" altLang="ja-JP" sz="1100"/>
        </a:p>
        <a:p>
          <a:r>
            <a:rPr kumimoji="1" lang="ja-JP" altLang="en-US" sz="1100"/>
            <a:t>　水色のセル⇒入力不可（自動計算）、報告書等への転記項目</a:t>
          </a:r>
          <a:endParaRPr kumimoji="1" lang="en-US" altLang="ja-JP" sz="1100"/>
        </a:p>
        <a:p>
          <a:endParaRPr kumimoji="1" lang="en-US" altLang="ja-JP" sz="1100"/>
        </a:p>
        <a:p>
          <a:r>
            <a:rPr kumimoji="1" lang="en-US" altLang="ja-JP" sz="1100"/>
            <a:t>※</a:t>
          </a:r>
          <a:r>
            <a:rPr kumimoji="1" lang="ja-JP" altLang="ja-JP" sz="1100">
              <a:solidFill>
                <a:schemeClr val="dk1"/>
              </a:solidFill>
              <a:latin typeface="+mn-lt"/>
              <a:ea typeface="+mn-ea"/>
              <a:cs typeface="+mn-cs"/>
            </a:rPr>
            <a:t>「取組</a:t>
          </a:r>
          <a:r>
            <a:rPr kumimoji="1" lang="ja-JP" altLang="en-US" sz="1100">
              <a:solidFill>
                <a:schemeClr val="dk1"/>
              </a:solidFill>
              <a:latin typeface="+mn-lt"/>
              <a:ea typeface="+mn-ea"/>
              <a:cs typeface="+mn-cs"/>
            </a:rPr>
            <a:t>結果集計シート</a:t>
          </a:r>
          <a:r>
            <a:rPr kumimoji="1" lang="ja-JP" altLang="ja-JP" sz="1100">
              <a:solidFill>
                <a:schemeClr val="dk1"/>
              </a:solidFill>
              <a:latin typeface="+mn-lt"/>
              <a:ea typeface="+mn-ea"/>
              <a:cs typeface="+mn-cs"/>
            </a:rPr>
            <a:t>」</a:t>
          </a:r>
          <a:r>
            <a:rPr kumimoji="1" lang="ja-JP" altLang="en-US" sz="1100"/>
            <a:t>については下記のルールが追加されます</a:t>
          </a:r>
          <a:endParaRPr kumimoji="1" lang="en-US" altLang="ja-JP" sz="1100"/>
        </a:p>
        <a:p>
          <a:r>
            <a:rPr kumimoji="1" lang="ja-JP" altLang="en-US" sz="1100"/>
            <a:t>　</a:t>
          </a:r>
          <a:r>
            <a:rPr kumimoji="1" lang="ja-JP" altLang="en-US" sz="1100" baseline="0"/>
            <a:t> 桃色のセル⇒原則入力不可（自動計算）、ただし、算定シートを使用せず省エネ法の定期報告書等から数値を転記する場合には、計算式を無視して数値を直接入力してください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123825</xdr:colOff>
      <xdr:row>18</xdr:row>
      <xdr:rowOff>180975</xdr:rowOff>
    </xdr:from>
    <xdr:to>
      <xdr:col>32</xdr:col>
      <xdr:colOff>85725</xdr:colOff>
      <xdr:row>30</xdr:row>
      <xdr:rowOff>66675</xdr:rowOff>
    </xdr:to>
    <xdr:grpSp>
      <xdr:nvGrpSpPr>
        <xdr:cNvPr id="2" name="グループ化 1"/>
        <xdr:cNvGrpSpPr/>
      </xdr:nvGrpSpPr>
      <xdr:grpSpPr>
        <a:xfrm>
          <a:off x="7829550" y="3810000"/>
          <a:ext cx="5448300" cy="2257425"/>
          <a:chOff x="7381875" y="3562350"/>
          <a:chExt cx="5448300" cy="2200275"/>
        </a:xfrm>
      </xdr:grpSpPr>
      <xdr:sp macro="" textlink="">
        <xdr:nvSpPr>
          <xdr:cNvPr id="3" name="AutoShape 11"/>
          <xdr:cNvSpPr>
            <a:spLocks noChangeArrowheads="1"/>
          </xdr:cNvSpPr>
        </xdr:nvSpPr>
        <xdr:spPr bwMode="auto">
          <a:xfrm>
            <a:off x="7381875" y="3562350"/>
            <a:ext cx="5448300" cy="2200275"/>
          </a:xfrm>
          <a:prstGeom prst="wedgeRectCallout">
            <a:avLst>
              <a:gd name="adj1" fmla="val -61863"/>
              <a:gd name="adj2" fmla="val -26615"/>
            </a:avLst>
          </a:prstGeom>
          <a:solidFill>
            <a:schemeClr val="accent5">
              <a:lumMod val="20000"/>
              <a:lumOff val="80000"/>
            </a:schemeClr>
          </a:solidFill>
          <a:ln w="19050">
            <a:solidFill>
              <a:srgbClr val="0000FF"/>
            </a:solidFill>
            <a:miter lim="800000"/>
            <a:headEnd/>
            <a:tailEnd/>
          </a:ln>
        </xdr:spPr>
        <xdr:txBody>
          <a:bodyPr vertOverflow="clip" wrap="square" lIns="36576" tIns="18288" rIns="0" bIns="18288" anchor="t" upright="1"/>
          <a:lstStyle/>
          <a:p>
            <a:pPr marL="0" marR="0" indent="0" defTabSz="914400" rtl="0" eaLnBrk="1" fontAlgn="base" latinLnBrk="0" hangingPunct="1">
              <a:lnSpc>
                <a:spcPts val="1300"/>
              </a:lnSpc>
              <a:spcBef>
                <a:spcPts val="0"/>
              </a:spcBef>
              <a:spcAft>
                <a:spcPts val="0"/>
              </a:spcAft>
              <a:buClrTx/>
              <a:buSzTx/>
              <a:buFontTx/>
              <a:buNone/>
              <a:tabLst/>
              <a:defRPr/>
            </a:pPr>
            <a:endParaRPr kumimoji="1" lang="en-US" altLang="ja-JP" sz="1100" b="1">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kumimoji="1" lang="ja-JP" altLang="en-US" sz="1100" b="1">
                <a:latin typeface="+mn-lt"/>
                <a:ea typeface="+mn-ea"/>
                <a:cs typeface="+mn-cs"/>
              </a:rPr>
              <a:t>○　ＬＰＧの供給事業者からの使用量が立方メートル（ｍ</a:t>
            </a:r>
            <a:r>
              <a:rPr kumimoji="1" lang="en-US" altLang="ja-JP" sz="1100" b="1">
                <a:latin typeface="+mn-lt"/>
                <a:ea typeface="+mn-ea"/>
                <a:cs typeface="+mn-cs"/>
              </a:rPr>
              <a:t>3</a:t>
            </a:r>
            <a:r>
              <a:rPr kumimoji="1" lang="ja-JP" altLang="en-US" sz="1100" b="1">
                <a:latin typeface="+mn-lt"/>
                <a:ea typeface="+mn-ea"/>
                <a:cs typeface="+mn-cs"/>
              </a:rPr>
              <a:t>）で表示されている場合は、まず供給業者に立法メートルからトンへの換算係数を確認します。</a:t>
            </a:r>
            <a:endParaRPr kumimoji="1" lang="en-US" altLang="ja-JP" sz="1100" b="1">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kumimoji="1" lang="ja-JP" altLang="en-US" sz="1100" b="1">
                <a:latin typeface="+mn-lt"/>
                <a:ea typeface="+mn-ea"/>
                <a:cs typeface="+mn-cs"/>
              </a:rPr>
              <a:t>　　係数が不明等の場合は、立方メートルに下の表の換算係数を乗じてトンに換算して下さい。</a:t>
            </a:r>
            <a:endParaRPr lang="ja-JP" b="1"/>
          </a:p>
          <a:p>
            <a:pPr rtl="0" fontAlgn="base"/>
            <a:endParaRPr lang="en-US" altLang="ja-JP" sz="1100" b="1" i="0" u="none" strike="noStrike" baseline="0">
              <a:solidFill>
                <a:srgbClr val="000000"/>
              </a:solidFill>
              <a:latin typeface="ＭＳ Ｐゴシック"/>
              <a:ea typeface="ＭＳ Ｐゴシック"/>
            </a:endParaRPr>
          </a:p>
          <a:p>
            <a:pPr rtl="0" fontAlgn="base">
              <a:lnSpc>
                <a:spcPts val="1300"/>
              </a:lnSpc>
            </a:pPr>
            <a:endParaRPr lang="en-US" altLang="ja-JP" sz="1100" b="1" i="0" u="none" strike="noStrike" baseline="0">
              <a:solidFill>
                <a:srgbClr val="000000"/>
              </a:solidFill>
              <a:latin typeface="ＭＳ Ｐゴシック"/>
              <a:ea typeface="ＭＳ Ｐゴシック"/>
            </a:endParaRPr>
          </a:p>
          <a:p>
            <a:pPr rtl="0" fontAlgn="base">
              <a:lnSpc>
                <a:spcPts val="1300"/>
              </a:lnSpc>
            </a:pPr>
            <a:endParaRPr lang="en-US" altLang="ja-JP" sz="1100" b="1" i="0" u="none" strike="noStrike" baseline="0">
              <a:solidFill>
                <a:srgbClr val="000000"/>
              </a:solidFill>
              <a:latin typeface="ＭＳ Ｐゴシック"/>
              <a:ea typeface="ＭＳ Ｐゴシック"/>
            </a:endParaRPr>
          </a:p>
          <a:p>
            <a:pPr rtl="0" fontAlgn="base"/>
            <a:endParaRPr lang="en-US" altLang="ja-JP" sz="1100" b="1" i="0" u="none" strike="noStrike" baseline="0">
              <a:solidFill>
                <a:srgbClr val="000000"/>
              </a:solidFill>
              <a:latin typeface="ＭＳ Ｐゴシック"/>
              <a:ea typeface="ＭＳ Ｐゴシック"/>
            </a:endParaRPr>
          </a:p>
          <a:p>
            <a:pPr rtl="0" fontAlgn="base">
              <a:lnSpc>
                <a:spcPts val="1200"/>
              </a:lnSpc>
            </a:pPr>
            <a:endParaRPr lang="ja-JP" altLang="en-US" sz="1100" b="1" i="0" u="none" strike="noStrike" baseline="0">
              <a:solidFill>
                <a:srgbClr val="000000"/>
              </a:solidFill>
              <a:latin typeface="ＭＳ Ｐゴシック"/>
              <a:ea typeface="ＭＳ Ｐゴシック"/>
            </a:endParaRPr>
          </a:p>
        </xdr:txBody>
      </xdr:sp>
      <xdr:pic>
        <xdr:nvPicPr>
          <xdr:cNvPr id="4" name="図 3"/>
          <xdr:cNvPicPr>
            <a:picLocks noChangeAspect="1"/>
          </xdr:cNvPicPr>
        </xdr:nvPicPr>
        <xdr:blipFill>
          <a:blip xmlns:r="http://schemas.openxmlformats.org/officeDocument/2006/relationships" r:embed="rId1" cstate="print"/>
          <a:srcRect/>
          <a:stretch>
            <a:fillRect/>
          </a:stretch>
        </xdr:blipFill>
        <xdr:spPr bwMode="auto">
          <a:xfrm>
            <a:off x="7734300" y="4314825"/>
            <a:ext cx="2447925" cy="1362076"/>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95250</xdr:colOff>
      <xdr:row>19</xdr:row>
      <xdr:rowOff>19050</xdr:rowOff>
    </xdr:from>
    <xdr:to>
      <xdr:col>32</xdr:col>
      <xdr:colOff>57150</xdr:colOff>
      <xdr:row>30</xdr:row>
      <xdr:rowOff>19050</xdr:rowOff>
    </xdr:to>
    <xdr:grpSp>
      <xdr:nvGrpSpPr>
        <xdr:cNvPr id="2" name="グループ化 1"/>
        <xdr:cNvGrpSpPr/>
      </xdr:nvGrpSpPr>
      <xdr:grpSpPr>
        <a:xfrm>
          <a:off x="7800975" y="3867150"/>
          <a:ext cx="5448300" cy="2200275"/>
          <a:chOff x="7381875" y="3562350"/>
          <a:chExt cx="5448300" cy="2200275"/>
        </a:xfrm>
      </xdr:grpSpPr>
      <xdr:sp macro="" textlink="">
        <xdr:nvSpPr>
          <xdr:cNvPr id="3" name="AutoShape 11"/>
          <xdr:cNvSpPr>
            <a:spLocks noChangeArrowheads="1"/>
          </xdr:cNvSpPr>
        </xdr:nvSpPr>
        <xdr:spPr bwMode="auto">
          <a:xfrm>
            <a:off x="7381875" y="3562350"/>
            <a:ext cx="5448300" cy="2200275"/>
          </a:xfrm>
          <a:prstGeom prst="wedgeRectCallout">
            <a:avLst>
              <a:gd name="adj1" fmla="val -61863"/>
              <a:gd name="adj2" fmla="val -26615"/>
            </a:avLst>
          </a:prstGeom>
          <a:solidFill>
            <a:schemeClr val="accent5">
              <a:lumMod val="20000"/>
              <a:lumOff val="80000"/>
            </a:schemeClr>
          </a:solidFill>
          <a:ln w="19050">
            <a:solidFill>
              <a:srgbClr val="0000FF"/>
            </a:solidFill>
            <a:miter lim="800000"/>
            <a:headEnd/>
            <a:tailEnd/>
          </a:ln>
        </xdr:spPr>
        <xdr:txBody>
          <a:bodyPr vertOverflow="clip" wrap="square" lIns="36576" tIns="18288" rIns="0" bIns="18288" anchor="t" upright="1"/>
          <a:lstStyle/>
          <a:p>
            <a:pPr marL="0" marR="0" indent="0" defTabSz="914400" rtl="0" eaLnBrk="1" fontAlgn="base" latinLnBrk="0" hangingPunct="1">
              <a:lnSpc>
                <a:spcPts val="1300"/>
              </a:lnSpc>
              <a:spcBef>
                <a:spcPts val="0"/>
              </a:spcBef>
              <a:spcAft>
                <a:spcPts val="0"/>
              </a:spcAft>
              <a:buClrTx/>
              <a:buSzTx/>
              <a:buFontTx/>
              <a:buNone/>
              <a:tabLst/>
              <a:defRPr/>
            </a:pPr>
            <a:endParaRPr kumimoji="1" lang="en-US" altLang="ja-JP" sz="1100" b="1">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kumimoji="1" lang="ja-JP" altLang="en-US" sz="1100" b="1">
                <a:latin typeface="+mn-lt"/>
                <a:ea typeface="+mn-ea"/>
                <a:cs typeface="+mn-cs"/>
              </a:rPr>
              <a:t>○　ＬＰＧの供給事業者からの使用量が立方メートル（ｍ</a:t>
            </a:r>
            <a:r>
              <a:rPr kumimoji="1" lang="en-US" altLang="ja-JP" sz="1100" b="1">
                <a:latin typeface="+mn-lt"/>
                <a:ea typeface="+mn-ea"/>
                <a:cs typeface="+mn-cs"/>
              </a:rPr>
              <a:t>3</a:t>
            </a:r>
            <a:r>
              <a:rPr kumimoji="1" lang="ja-JP" altLang="en-US" sz="1100" b="1">
                <a:latin typeface="+mn-lt"/>
                <a:ea typeface="+mn-ea"/>
                <a:cs typeface="+mn-cs"/>
              </a:rPr>
              <a:t>）で表示されている場合は、まず供給業者に立法メートルからトンへの換算係数を確認します。</a:t>
            </a:r>
            <a:endParaRPr kumimoji="1" lang="en-US" altLang="ja-JP" sz="1100" b="1">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kumimoji="1" lang="ja-JP" altLang="en-US" sz="1100" b="1">
                <a:latin typeface="+mn-lt"/>
                <a:ea typeface="+mn-ea"/>
                <a:cs typeface="+mn-cs"/>
              </a:rPr>
              <a:t>　　係数が不明等の場合は、立方メートルに下の表の換算係数を乗じてトンに換算して下さい。</a:t>
            </a:r>
            <a:endParaRPr lang="ja-JP" b="1"/>
          </a:p>
          <a:p>
            <a:pPr rtl="0" fontAlgn="base"/>
            <a:endParaRPr lang="en-US" altLang="ja-JP" sz="1100" b="1" i="0" u="none" strike="noStrike" baseline="0">
              <a:solidFill>
                <a:srgbClr val="000000"/>
              </a:solidFill>
              <a:latin typeface="ＭＳ Ｐゴシック"/>
              <a:ea typeface="ＭＳ Ｐゴシック"/>
            </a:endParaRPr>
          </a:p>
          <a:p>
            <a:pPr rtl="0" fontAlgn="base">
              <a:lnSpc>
                <a:spcPts val="1300"/>
              </a:lnSpc>
            </a:pPr>
            <a:endParaRPr lang="en-US" altLang="ja-JP" sz="1100" b="1" i="0" u="none" strike="noStrike" baseline="0">
              <a:solidFill>
                <a:srgbClr val="000000"/>
              </a:solidFill>
              <a:latin typeface="ＭＳ Ｐゴシック"/>
              <a:ea typeface="ＭＳ Ｐゴシック"/>
            </a:endParaRPr>
          </a:p>
          <a:p>
            <a:pPr rtl="0" fontAlgn="base">
              <a:lnSpc>
                <a:spcPts val="1300"/>
              </a:lnSpc>
            </a:pPr>
            <a:endParaRPr lang="en-US" altLang="ja-JP" sz="1100" b="1" i="0" u="none" strike="noStrike" baseline="0">
              <a:solidFill>
                <a:srgbClr val="000000"/>
              </a:solidFill>
              <a:latin typeface="ＭＳ Ｐゴシック"/>
              <a:ea typeface="ＭＳ Ｐゴシック"/>
            </a:endParaRPr>
          </a:p>
          <a:p>
            <a:pPr rtl="0" fontAlgn="base"/>
            <a:endParaRPr lang="en-US" altLang="ja-JP" sz="1100" b="1" i="0" u="none" strike="noStrike" baseline="0">
              <a:solidFill>
                <a:srgbClr val="000000"/>
              </a:solidFill>
              <a:latin typeface="ＭＳ Ｐゴシック"/>
              <a:ea typeface="ＭＳ Ｐゴシック"/>
            </a:endParaRPr>
          </a:p>
          <a:p>
            <a:pPr rtl="0" fontAlgn="base">
              <a:lnSpc>
                <a:spcPts val="1200"/>
              </a:lnSpc>
            </a:pPr>
            <a:endParaRPr lang="ja-JP" altLang="en-US" sz="1100" b="1" i="0" u="none" strike="noStrike" baseline="0">
              <a:solidFill>
                <a:srgbClr val="000000"/>
              </a:solidFill>
              <a:latin typeface="ＭＳ Ｐゴシック"/>
              <a:ea typeface="ＭＳ Ｐゴシック"/>
            </a:endParaRPr>
          </a:p>
        </xdr:txBody>
      </xdr:sp>
      <xdr:pic>
        <xdr:nvPicPr>
          <xdr:cNvPr id="4" name="図 3"/>
          <xdr:cNvPicPr>
            <a:picLocks noChangeAspect="1"/>
          </xdr:cNvPicPr>
        </xdr:nvPicPr>
        <xdr:blipFill>
          <a:blip xmlns:r="http://schemas.openxmlformats.org/officeDocument/2006/relationships" r:embed="rId1" cstate="print"/>
          <a:srcRect/>
          <a:stretch>
            <a:fillRect/>
          </a:stretch>
        </xdr:blipFill>
        <xdr:spPr bwMode="auto">
          <a:xfrm>
            <a:off x="7734300" y="4314825"/>
            <a:ext cx="2447925" cy="1362076"/>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cho.meti.go.jp/notice/topics/003/xlsm/topics_002_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マクロを有効にする方法"/>
      <sheetName val="入力・計算補助"/>
      <sheetName val="特定-第１・２表"/>
      <sheetName val="特定-第３表"/>
      <sheetName val="特定-第４表～"/>
      <sheetName val="係数"/>
      <sheetName val="CO2計算"/>
      <sheetName val="保存用"/>
      <sheetName val="日本標準産業分類"/>
    </sheetNames>
    <sheetDataSet>
      <sheetData sheetId="0" refreshError="1"/>
      <sheetData sheetId="1" refreshError="1"/>
      <sheetData sheetId="2" refreshError="1"/>
      <sheetData sheetId="3" refreshError="1"/>
      <sheetData sheetId="4" refreshError="1"/>
      <sheetData sheetId="5" refreshError="1"/>
      <sheetData sheetId="6" refreshError="1">
        <row r="12">
          <cell r="D12" t="str">
            <v>原油(コンデンセートを除く。)</v>
          </cell>
          <cell r="E12">
            <v>38.200000000000003</v>
          </cell>
          <cell r="F12" t="str">
            <v>GＪ/ｋｌ</v>
          </cell>
          <cell r="G12">
            <v>1.8700000000000001E-2</v>
          </cell>
          <cell r="H12" t="str">
            <v>tC/GJ</v>
          </cell>
        </row>
        <row r="13">
          <cell r="D13" t="str">
            <v>原油のうちコンデンセート(NGL)</v>
          </cell>
          <cell r="E13">
            <v>35.299999999999997</v>
          </cell>
          <cell r="F13" t="str">
            <v>GＪ/ｋｌ</v>
          </cell>
          <cell r="G13">
            <v>1.84E-2</v>
          </cell>
          <cell r="H13" t="str">
            <v>tC/GJ</v>
          </cell>
        </row>
        <row r="14">
          <cell r="D14" t="str">
            <v>揮発油</v>
          </cell>
          <cell r="E14">
            <v>34.6</v>
          </cell>
          <cell r="F14" t="str">
            <v>GＪ/ｋｌ</v>
          </cell>
          <cell r="G14">
            <v>1.83E-2</v>
          </cell>
          <cell r="H14" t="str">
            <v>tC/GJ</v>
          </cell>
        </row>
        <row r="15">
          <cell r="D15" t="str">
            <v>ナフサ</v>
          </cell>
          <cell r="E15">
            <v>33.6</v>
          </cell>
          <cell r="F15" t="str">
            <v>GＪ/ｋｌ</v>
          </cell>
          <cell r="G15">
            <v>1.8200000000000001E-2</v>
          </cell>
          <cell r="H15" t="str">
            <v>tC/GJ</v>
          </cell>
        </row>
        <row r="16">
          <cell r="D16" t="str">
            <v>灯油</v>
          </cell>
          <cell r="E16">
            <v>36.700000000000003</v>
          </cell>
          <cell r="F16" t="str">
            <v>GＪ/ｋｌ</v>
          </cell>
          <cell r="G16">
            <v>1.8499999999999999E-2</v>
          </cell>
          <cell r="H16" t="str">
            <v>tC/GJ</v>
          </cell>
        </row>
        <row r="17">
          <cell r="D17" t="str">
            <v>軽油</v>
          </cell>
          <cell r="E17">
            <v>37.700000000000003</v>
          </cell>
          <cell r="F17" t="str">
            <v>GＪ/ｋｌ</v>
          </cell>
          <cell r="G17">
            <v>1.8700000000000001E-2</v>
          </cell>
          <cell r="H17" t="str">
            <v>tC/GJ</v>
          </cell>
        </row>
        <row r="18">
          <cell r="D18" t="str">
            <v>Ａ重油</v>
          </cell>
          <cell r="E18">
            <v>39.1</v>
          </cell>
          <cell r="F18" t="str">
            <v>GＪ/ｋｌ</v>
          </cell>
          <cell r="G18">
            <v>1.89E-2</v>
          </cell>
          <cell r="H18" t="str">
            <v>tC/GJ</v>
          </cell>
        </row>
        <row r="19">
          <cell r="D19" t="str">
            <v>Ｂ・Ｃ重油</v>
          </cell>
          <cell r="E19">
            <v>41.9</v>
          </cell>
          <cell r="F19" t="str">
            <v>GＪ/ｋｌ</v>
          </cell>
          <cell r="G19">
            <v>1.95E-2</v>
          </cell>
          <cell r="H19" t="str">
            <v>tC/GJ</v>
          </cell>
        </row>
        <row r="20">
          <cell r="D20" t="str">
            <v>石油アスファルト</v>
          </cell>
          <cell r="E20">
            <v>40.9</v>
          </cell>
          <cell r="F20" t="str">
            <v>GＪ/ｔ</v>
          </cell>
          <cell r="G20">
            <v>2.0799999999999999E-2</v>
          </cell>
          <cell r="H20" t="str">
            <v>tC/GJ</v>
          </cell>
        </row>
        <row r="21">
          <cell r="D21" t="str">
            <v>石油コークス</v>
          </cell>
          <cell r="E21">
            <v>29.9</v>
          </cell>
          <cell r="F21" t="str">
            <v>GＪ/ｔ</v>
          </cell>
          <cell r="G21">
            <v>2.5399999999999999E-2</v>
          </cell>
          <cell r="H21" t="str">
            <v>tC/GJ</v>
          </cell>
        </row>
        <row r="22">
          <cell r="D22" t="str">
            <v>液化石油ガス　　（ＬＰＧ）</v>
          </cell>
          <cell r="E22">
            <v>50.8</v>
          </cell>
          <cell r="F22" t="str">
            <v>GＪ/ｔ</v>
          </cell>
          <cell r="G22">
            <v>1.61E-2</v>
          </cell>
          <cell r="H22" t="str">
            <v>tC/GJ</v>
          </cell>
        </row>
        <row r="23">
          <cell r="D23" t="str">
            <v>石油系炭化水素　　ガス</v>
          </cell>
          <cell r="E23">
            <v>44.9</v>
          </cell>
          <cell r="F23" t="str">
            <v>GＪ/千ｍ３</v>
          </cell>
          <cell r="G23">
            <v>1.4200000000000001E-2</v>
          </cell>
          <cell r="H23" t="str">
            <v>tC/GJ</v>
          </cell>
        </row>
        <row r="24">
          <cell r="D24" t="str">
            <v>液化天然ガス　　（ＬＮＧ）</v>
          </cell>
          <cell r="E24">
            <v>54.6</v>
          </cell>
          <cell r="F24" t="str">
            <v>GＪ/ｔ</v>
          </cell>
          <cell r="G24">
            <v>1.35E-2</v>
          </cell>
          <cell r="H24" t="str">
            <v>tC/GJ</v>
          </cell>
        </row>
        <row r="25">
          <cell r="D25" t="str">
            <v>その他可燃性　　天然ガス</v>
          </cell>
          <cell r="E25">
            <v>43.5</v>
          </cell>
          <cell r="F25" t="str">
            <v>GＪ/千ｍ３</v>
          </cell>
          <cell r="G25">
            <v>1.3899999999999999E-2</v>
          </cell>
          <cell r="H25" t="str">
            <v>tC/GJ</v>
          </cell>
        </row>
        <row r="26">
          <cell r="D26" t="str">
            <v>原料炭</v>
          </cell>
          <cell r="E26">
            <v>29</v>
          </cell>
          <cell r="F26" t="str">
            <v>GＪ/ｔ</v>
          </cell>
          <cell r="G26">
            <v>2.4500000000000001E-2</v>
          </cell>
          <cell r="H26" t="str">
            <v>tC/GJ</v>
          </cell>
        </row>
        <row r="27">
          <cell r="D27" t="str">
            <v>一般炭</v>
          </cell>
          <cell r="E27">
            <v>25.7</v>
          </cell>
          <cell r="F27" t="str">
            <v>GＪ/ｔ</v>
          </cell>
          <cell r="G27">
            <v>2.47E-2</v>
          </cell>
          <cell r="H27" t="str">
            <v>tC/GJ</v>
          </cell>
        </row>
        <row r="28">
          <cell r="D28" t="str">
            <v>無煙炭</v>
          </cell>
          <cell r="E28">
            <v>26.9</v>
          </cell>
          <cell r="F28" t="str">
            <v>GＪ/ｔ</v>
          </cell>
          <cell r="G28">
            <v>2.5499999999999998E-2</v>
          </cell>
          <cell r="H28" t="str">
            <v>tC/GJ</v>
          </cell>
        </row>
        <row r="29">
          <cell r="D29" t="str">
            <v>石炭コークス</v>
          </cell>
          <cell r="E29">
            <v>29.4</v>
          </cell>
          <cell r="F29" t="str">
            <v>GＪ/ｔ</v>
          </cell>
          <cell r="G29">
            <v>2.9399999999999999E-2</v>
          </cell>
          <cell r="H29" t="str">
            <v>tC/GJ</v>
          </cell>
        </row>
        <row r="30">
          <cell r="D30" t="str">
            <v>コールタール</v>
          </cell>
          <cell r="E30">
            <v>37.299999999999997</v>
          </cell>
          <cell r="F30" t="str">
            <v>GＪ/ｔ</v>
          </cell>
          <cell r="G30">
            <v>2.0899999999999998E-2</v>
          </cell>
          <cell r="H30" t="str">
            <v>tC/GJ</v>
          </cell>
        </row>
        <row r="31">
          <cell r="D31" t="str">
            <v>コークス炉ガス</v>
          </cell>
          <cell r="E31">
            <v>21.1</v>
          </cell>
          <cell r="F31" t="str">
            <v>GＪ/千ｍ３</v>
          </cell>
          <cell r="G31">
            <v>1.0999999999999999E-2</v>
          </cell>
          <cell r="H31" t="str">
            <v>tC/GJ</v>
          </cell>
        </row>
        <row r="32">
          <cell r="D32" t="str">
            <v>高炉ガス</v>
          </cell>
          <cell r="E32">
            <v>3.41</v>
          </cell>
          <cell r="F32" t="str">
            <v>GＪ/千ｍ３</v>
          </cell>
          <cell r="G32">
            <v>2.63E-2</v>
          </cell>
          <cell r="H32" t="str">
            <v>tC/GJ</v>
          </cell>
        </row>
        <row r="33">
          <cell r="D33" t="str">
            <v>転炉ガス</v>
          </cell>
          <cell r="E33">
            <v>8.41</v>
          </cell>
          <cell r="F33" t="str">
            <v>GＪ/千ｍ３</v>
          </cell>
          <cell r="G33">
            <v>3.8399999999999997E-2</v>
          </cell>
          <cell r="H33" t="str">
            <v>tC/GJ</v>
          </cell>
        </row>
        <row r="34">
          <cell r="D34" t="str">
            <v>都市ガス</v>
          </cell>
          <cell r="E34">
            <v>0</v>
          </cell>
          <cell r="F34" t="str">
            <v>GＪ/千ｍ３</v>
          </cell>
          <cell r="G34">
            <v>1.3599999999999999E-2</v>
          </cell>
          <cell r="H34" t="str">
            <v>tC/GJ</v>
          </cell>
        </row>
        <row r="35">
          <cell r="D35" t="str">
            <v>ジェット燃料油</v>
          </cell>
          <cell r="E35">
            <v>36.700000000000003</v>
          </cell>
          <cell r="F35" t="str">
            <v>GＪ/ｋｌ</v>
          </cell>
          <cell r="G35">
            <v>1.83E-2</v>
          </cell>
          <cell r="H35" t="str">
            <v>tC/GJ</v>
          </cell>
        </row>
        <row r="36">
          <cell r="D36" t="str">
            <v>産業用蒸気</v>
          </cell>
          <cell r="E36">
            <v>1.02</v>
          </cell>
          <cell r="F36" t="str">
            <v>GＪ/GＪ</v>
          </cell>
          <cell r="G36">
            <v>0.06</v>
          </cell>
          <cell r="H36" t="str">
            <v>tCO2/GJ</v>
          </cell>
        </row>
        <row r="37">
          <cell r="D37" t="str">
            <v>産業用以外の蒸気</v>
          </cell>
          <cell r="E37">
            <v>1.36</v>
          </cell>
          <cell r="F37" t="str">
            <v>GＪ/GＪ</v>
          </cell>
          <cell r="G37">
            <v>5.7000000000000002E-2</v>
          </cell>
          <cell r="H37" t="str">
            <v>tCO2/GJ</v>
          </cell>
        </row>
        <row r="38">
          <cell r="D38" t="str">
            <v>温水</v>
          </cell>
          <cell r="E38">
            <v>1.36</v>
          </cell>
          <cell r="F38" t="str">
            <v>GＪ/GＪ</v>
          </cell>
          <cell r="G38">
            <v>5.7000000000000002E-2</v>
          </cell>
          <cell r="H38" t="str">
            <v>tCO2/GJ</v>
          </cell>
        </row>
        <row r="39">
          <cell r="D39" t="str">
            <v>冷水</v>
          </cell>
          <cell r="E39">
            <v>1.36</v>
          </cell>
          <cell r="F39" t="str">
            <v>GＪ/GＪ</v>
          </cell>
          <cell r="G39">
            <v>5.7000000000000002E-2</v>
          </cell>
          <cell r="H39" t="str">
            <v>tCO2/GJ</v>
          </cell>
        </row>
        <row r="40">
          <cell r="D40" t="str">
            <v>昼間買電</v>
          </cell>
          <cell r="E40">
            <v>9.9700000000000006</v>
          </cell>
          <cell r="F40" t="str">
            <v>GJ/千ｋWh</v>
          </cell>
          <cell r="G40" t="str">
            <v>-</v>
          </cell>
          <cell r="H40" t="str">
            <v>tCO2/千kWh</v>
          </cell>
        </row>
        <row r="41">
          <cell r="D41" t="str">
            <v>夜間買電</v>
          </cell>
          <cell r="E41">
            <v>9.2799999999999994</v>
          </cell>
          <cell r="F41" t="str">
            <v>GJ/千ｋWh</v>
          </cell>
          <cell r="G41" t="str">
            <v>-</v>
          </cell>
          <cell r="H41" t="str">
            <v>tCO2/千kWh</v>
          </cell>
        </row>
        <row r="42">
          <cell r="D42" t="str">
            <v>上記以外の買電</v>
          </cell>
          <cell r="E42">
            <v>9.76</v>
          </cell>
          <cell r="F42" t="str">
            <v>GJ/千ｋWh</v>
          </cell>
          <cell r="G42" t="str">
            <v>-</v>
          </cell>
          <cell r="H42" t="str">
            <v>tCO2/千kWh</v>
          </cell>
        </row>
        <row r="43">
          <cell r="D43" t="str">
            <v>自家発電</v>
          </cell>
          <cell r="E43">
            <v>9.76</v>
          </cell>
          <cell r="F43" t="str">
            <v>GJ/千ｋWh</v>
          </cell>
          <cell r="G43">
            <v>0</v>
          </cell>
          <cell r="H43" t="str">
            <v>tCO2/千kWh</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C21"/>
  <sheetViews>
    <sheetView workbookViewId="0">
      <selection activeCell="C2" sqref="C2"/>
    </sheetView>
  </sheetViews>
  <sheetFormatPr defaultRowHeight="18.75" x14ac:dyDescent="0.4"/>
  <cols>
    <col min="1" max="1" width="3.5" customWidth="1"/>
    <col min="2" max="2" width="11" bestFit="1" customWidth="1"/>
    <col min="3" max="3" width="13" bestFit="1" customWidth="1"/>
    <col min="4" max="4" width="41.375" bestFit="1" customWidth="1"/>
    <col min="5" max="5" width="32.625" customWidth="1"/>
    <col min="6" max="6" width="43" customWidth="1"/>
  </cols>
  <sheetData>
    <row r="2" spans="2:29" ht="25.5" x14ac:dyDescent="0.4">
      <c r="B2" s="1" t="s">
        <v>312</v>
      </c>
    </row>
    <row r="4" spans="2:29" ht="20.25" customHeight="1" x14ac:dyDescent="0.4">
      <c r="B4" s="274" t="s">
        <v>0</v>
      </c>
      <c r="C4" s="274"/>
      <c r="D4" s="274"/>
      <c r="E4" s="2" t="s">
        <v>1</v>
      </c>
      <c r="F4" s="2" t="s">
        <v>2</v>
      </c>
    </row>
    <row r="5" spans="2:29" ht="20.25" customHeight="1" x14ac:dyDescent="0.4">
      <c r="B5" s="273" t="s">
        <v>3</v>
      </c>
      <c r="C5" s="273"/>
      <c r="D5" s="273"/>
      <c r="E5" s="3" t="s">
        <v>4</v>
      </c>
      <c r="F5" s="3"/>
    </row>
    <row r="6" spans="2:29" ht="20.25" customHeight="1" x14ac:dyDescent="0.4">
      <c r="B6" s="273" t="s">
        <v>5</v>
      </c>
      <c r="C6" s="273"/>
      <c r="D6" s="273"/>
      <c r="E6" s="3" t="s">
        <v>4</v>
      </c>
      <c r="F6" s="3"/>
    </row>
    <row r="7" spans="2:29" ht="48.75" customHeight="1" x14ac:dyDescent="0.4">
      <c r="B7" s="275" t="s">
        <v>6</v>
      </c>
      <c r="C7" s="276"/>
      <c r="D7" s="277"/>
      <c r="E7" s="4" t="s">
        <v>4</v>
      </c>
      <c r="F7" s="5" t="s">
        <v>7</v>
      </c>
    </row>
    <row r="8" spans="2:29" ht="24" customHeight="1" x14ac:dyDescent="0.4">
      <c r="B8" s="278" t="s">
        <v>8</v>
      </c>
      <c r="C8" s="279" t="s">
        <v>9</v>
      </c>
      <c r="D8" s="6" t="s">
        <v>10</v>
      </c>
      <c r="E8" s="270" t="s">
        <v>11</v>
      </c>
      <c r="F8" s="270" t="s">
        <v>12</v>
      </c>
    </row>
    <row r="9" spans="2:29" ht="24" customHeight="1" x14ac:dyDescent="0.4">
      <c r="B9" s="278"/>
      <c r="C9" s="278"/>
      <c r="D9" s="6" t="s">
        <v>13</v>
      </c>
      <c r="E9" s="271"/>
      <c r="F9" s="271"/>
    </row>
    <row r="10" spans="2:29" ht="24" customHeight="1" x14ac:dyDescent="0.4">
      <c r="B10" s="278"/>
      <c r="C10" s="278"/>
      <c r="D10" s="6" t="s">
        <v>14</v>
      </c>
      <c r="E10" s="271"/>
      <c r="F10" s="271"/>
    </row>
    <row r="11" spans="2:29" ht="24" customHeight="1" x14ac:dyDescent="0.4">
      <c r="B11" s="278"/>
      <c r="C11" s="278"/>
      <c r="D11" s="6" t="s">
        <v>15</v>
      </c>
      <c r="E11" s="272"/>
      <c r="F11" s="272"/>
    </row>
    <row r="12" spans="2:29" ht="37.5" customHeight="1" x14ac:dyDescent="0.4">
      <c r="B12" s="273" t="s">
        <v>16</v>
      </c>
      <c r="C12" s="273"/>
      <c r="D12" s="273"/>
      <c r="E12" s="3" t="s">
        <v>17</v>
      </c>
      <c r="F12" s="7" t="s">
        <v>18</v>
      </c>
    </row>
    <row r="16" spans="2:29" x14ac:dyDescent="0.4">
      <c r="G16" s="8"/>
      <c r="H16" s="8"/>
      <c r="I16" s="8"/>
      <c r="J16" s="8"/>
      <c r="K16" s="8"/>
      <c r="L16" s="8"/>
      <c r="M16" s="8"/>
      <c r="N16" s="8"/>
      <c r="O16" s="8"/>
      <c r="P16" s="8"/>
      <c r="Q16" s="8"/>
      <c r="R16" s="8"/>
      <c r="S16" s="8"/>
      <c r="T16" s="8"/>
      <c r="U16" s="8"/>
      <c r="V16" s="8"/>
      <c r="W16" s="8"/>
      <c r="X16" s="8"/>
      <c r="Y16" s="8"/>
      <c r="Z16" s="8"/>
      <c r="AA16" s="8"/>
      <c r="AB16" s="8"/>
      <c r="AC16" s="8"/>
    </row>
    <row r="17" spans="2:29" x14ac:dyDescent="0.4">
      <c r="G17" s="9"/>
      <c r="H17" s="10"/>
      <c r="I17" s="9"/>
      <c r="J17" s="9"/>
      <c r="K17" s="9"/>
      <c r="L17" s="9"/>
      <c r="M17" s="9"/>
      <c r="N17" s="9"/>
      <c r="O17" s="9"/>
      <c r="P17" s="9"/>
      <c r="Q17" s="9"/>
      <c r="R17" s="9"/>
      <c r="S17" s="9"/>
      <c r="T17" s="9"/>
      <c r="U17" s="9"/>
      <c r="V17" s="9"/>
      <c r="W17" s="9"/>
      <c r="X17" s="9"/>
      <c r="Y17" s="9"/>
      <c r="Z17" s="9"/>
      <c r="AA17" s="9"/>
      <c r="AB17" s="9"/>
      <c r="AC17" s="9"/>
    </row>
    <row r="20" spans="2:29" x14ac:dyDescent="0.4">
      <c r="B20" s="8"/>
      <c r="C20" s="8"/>
      <c r="D20" s="8"/>
      <c r="E20" s="8"/>
      <c r="F20" s="8"/>
      <c r="G20" s="8"/>
      <c r="H20" s="8"/>
      <c r="I20" s="8"/>
      <c r="J20" s="8"/>
      <c r="K20" s="8"/>
      <c r="L20" s="8"/>
      <c r="M20" s="8"/>
      <c r="N20" s="8"/>
      <c r="O20" s="8"/>
      <c r="P20" s="8"/>
      <c r="Q20" s="8"/>
      <c r="R20" s="8"/>
      <c r="S20" s="8"/>
      <c r="T20" s="8"/>
      <c r="U20" s="8"/>
      <c r="V20" s="8"/>
      <c r="W20" s="8"/>
      <c r="X20" s="8"/>
    </row>
    <row r="21" spans="2:29" x14ac:dyDescent="0.4">
      <c r="B21" s="9"/>
      <c r="C21" s="10"/>
      <c r="D21" s="9"/>
      <c r="E21" s="9"/>
      <c r="F21" s="9"/>
      <c r="G21" s="9"/>
      <c r="H21" s="9"/>
      <c r="I21" s="9"/>
      <c r="J21" s="9"/>
      <c r="K21" s="9"/>
      <c r="L21" s="9"/>
      <c r="M21" s="9"/>
      <c r="N21" s="9"/>
      <c r="O21" s="9"/>
      <c r="P21" s="9"/>
      <c r="Q21" s="9"/>
      <c r="R21" s="9"/>
      <c r="S21" s="9"/>
      <c r="T21" s="9"/>
      <c r="U21" s="9"/>
      <c r="V21" s="9"/>
      <c r="W21" s="9"/>
      <c r="X21" s="9"/>
    </row>
  </sheetData>
  <sheetProtection password="C9F7" sheet="1" objects="1" scenarios="1"/>
  <mergeCells count="9">
    <mergeCell ref="E8:E11"/>
    <mergeCell ref="F8:F11"/>
    <mergeCell ref="B12:D12"/>
    <mergeCell ref="B4:D4"/>
    <mergeCell ref="B5:D5"/>
    <mergeCell ref="B6:D6"/>
    <mergeCell ref="B7:D7"/>
    <mergeCell ref="B8:B11"/>
    <mergeCell ref="C8:C11"/>
  </mergeCells>
  <phoneticPr fontId="3"/>
  <hyperlinks>
    <hyperlink ref="B5:D5" location="取組結果の詳細!A1" display="取組結果の詳細"/>
    <hyperlink ref="B6:D6" location="取組項目!A1" display="取組項目"/>
    <hyperlink ref="D8" location="目標１!A1" display="目標1（エネルギー消費原単位）用"/>
    <hyperlink ref="D9" location="目標２!A1" display="目標2（自動車１台当たり燃料消費量）用"/>
    <hyperlink ref="D10" location="目標３!A1" display="目標3（事業系一般廃棄物の排出量原単位）用"/>
    <hyperlink ref="D11" location="目標４!A1" display="目標4（二酸化炭素排出量）用"/>
    <hyperlink ref="B12:D12" location="'（参考）各年度実績集計表'!A1" display="（参考）各年度実績集計表"/>
    <hyperlink ref="B7:D7" location="取組結果集計シート!A1" display="取組結果集計シート"/>
  </hyperlinks>
  <pageMargins left="0.70866141732283472" right="0.70866141732283472" top="0.74803149606299213" bottom="0.74803149606299213"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49"/>
  <sheetViews>
    <sheetView view="pageBreakPreview" topLeftCell="A19" zoomScaleNormal="100" zoomScaleSheetLayoutView="100" workbookViewId="0">
      <selection activeCell="M1" sqref="M1"/>
    </sheetView>
  </sheetViews>
  <sheetFormatPr defaultRowHeight="18.75" x14ac:dyDescent="0.4"/>
  <cols>
    <col min="1" max="1" width="1.75" customWidth="1"/>
    <col min="2" max="2" width="4.625" customWidth="1"/>
    <col min="3" max="3" width="19.375" customWidth="1"/>
    <col min="4" max="4" width="12.5" customWidth="1"/>
    <col min="5" max="5" width="5" customWidth="1"/>
    <col min="6" max="6" width="8.625" customWidth="1"/>
    <col min="7" max="7" width="10.25" customWidth="1"/>
    <col min="8" max="8" width="7.25" customWidth="1"/>
    <col min="9" max="9" width="11.25" customWidth="1"/>
    <col min="10" max="10" width="10.875" customWidth="1"/>
    <col min="12" max="12" width="7.625" customWidth="1"/>
  </cols>
  <sheetData>
    <row r="1" spans="1:12" x14ac:dyDescent="0.4">
      <c r="L1" s="264" t="s">
        <v>313</v>
      </c>
    </row>
    <row r="2" spans="1:12" x14ac:dyDescent="0.4">
      <c r="L2" s="264" t="s">
        <v>311</v>
      </c>
    </row>
    <row r="4" spans="1:12" x14ac:dyDescent="0.4">
      <c r="A4" t="s">
        <v>19</v>
      </c>
    </row>
    <row r="5" spans="1:12" ht="25.5" x14ac:dyDescent="0.4">
      <c r="A5" s="334" t="s">
        <v>3</v>
      </c>
      <c r="B5" s="334"/>
      <c r="C5" s="334"/>
      <c r="D5" s="334"/>
      <c r="E5" s="334"/>
      <c r="F5" s="334"/>
      <c r="G5" s="334"/>
      <c r="H5" s="334"/>
      <c r="I5" s="334"/>
      <c r="J5" s="334"/>
      <c r="K5" s="334"/>
      <c r="L5" s="334"/>
    </row>
    <row r="7" spans="1:12" ht="24" x14ac:dyDescent="0.4">
      <c r="A7" s="12" t="s">
        <v>20</v>
      </c>
    </row>
    <row r="8" spans="1:12" x14ac:dyDescent="0.4">
      <c r="B8" t="s">
        <v>21</v>
      </c>
    </row>
    <row r="9" spans="1:12" ht="30.75" customHeight="1" x14ac:dyDescent="0.4">
      <c r="B9" s="335" t="s">
        <v>22</v>
      </c>
      <c r="C9" s="335"/>
      <c r="D9" s="336"/>
      <c r="E9" s="336"/>
      <c r="F9" s="336"/>
      <c r="G9" s="336"/>
      <c r="H9" s="336"/>
      <c r="I9" s="336"/>
    </row>
    <row r="10" spans="1:12" ht="36.75" customHeight="1" x14ac:dyDescent="0.4">
      <c r="B10" s="337" t="s">
        <v>23</v>
      </c>
      <c r="C10" s="338"/>
      <c r="D10" s="339"/>
      <c r="E10" s="340"/>
      <c r="F10" s="340"/>
      <c r="G10" s="340"/>
      <c r="H10" s="340"/>
      <c r="I10" s="340"/>
      <c r="J10" s="340"/>
      <c r="K10" s="340"/>
      <c r="L10" s="341"/>
    </row>
    <row r="11" spans="1:12" ht="13.5" customHeight="1" x14ac:dyDescent="0.4">
      <c r="B11" s="303" t="s">
        <v>24</v>
      </c>
      <c r="C11" s="304"/>
      <c r="D11" s="342"/>
      <c r="E11" s="343"/>
      <c r="F11" s="343"/>
      <c r="G11" s="343"/>
      <c r="H11" s="343"/>
      <c r="I11" s="343"/>
      <c r="J11" s="343"/>
      <c r="K11" s="343"/>
      <c r="L11" s="344"/>
    </row>
    <row r="12" spans="1:12" ht="16.5" customHeight="1" x14ac:dyDescent="0.4">
      <c r="B12" s="307"/>
      <c r="C12" s="308"/>
      <c r="D12" s="345"/>
      <c r="E12" s="346"/>
      <c r="F12" s="346"/>
      <c r="G12" s="346"/>
      <c r="H12" s="346"/>
      <c r="I12" s="346"/>
      <c r="J12" s="346"/>
      <c r="K12" s="346"/>
      <c r="L12" s="347"/>
    </row>
    <row r="13" spans="1:12" ht="20.25" customHeight="1" x14ac:dyDescent="0.4">
      <c r="B13" s="312" t="s">
        <v>25</v>
      </c>
      <c r="C13" s="313"/>
      <c r="D13" s="294" t="s">
        <v>26</v>
      </c>
      <c r="E13" s="295"/>
      <c r="F13" s="295"/>
      <c r="G13" s="295"/>
      <c r="H13" s="296"/>
      <c r="I13" s="278" t="s">
        <v>27</v>
      </c>
      <c r="J13" s="316"/>
      <c r="K13" s="317"/>
      <c r="L13" s="318"/>
    </row>
    <row r="14" spans="1:12" ht="29.25" customHeight="1" x14ac:dyDescent="0.4">
      <c r="B14" s="314"/>
      <c r="C14" s="315"/>
      <c r="D14" s="322"/>
      <c r="E14" s="323"/>
      <c r="F14" s="323"/>
      <c r="G14" s="323"/>
      <c r="H14" s="324"/>
      <c r="I14" s="278"/>
      <c r="J14" s="319"/>
      <c r="K14" s="320"/>
      <c r="L14" s="321"/>
    </row>
    <row r="15" spans="1:12" ht="20.25" customHeight="1" x14ac:dyDescent="0.4">
      <c r="B15" s="312" t="s">
        <v>28</v>
      </c>
      <c r="C15" s="313"/>
      <c r="D15" s="13" t="s">
        <v>29</v>
      </c>
      <c r="E15" s="325"/>
      <c r="F15" s="326"/>
      <c r="G15" s="326"/>
      <c r="H15" s="327"/>
      <c r="I15" s="278" t="s">
        <v>30</v>
      </c>
      <c r="J15" s="328"/>
      <c r="K15" s="329"/>
      <c r="L15" s="330"/>
    </row>
    <row r="16" spans="1:12" ht="20.25" customHeight="1" x14ac:dyDescent="0.4">
      <c r="B16" s="314"/>
      <c r="C16" s="315"/>
      <c r="D16" s="14" t="s">
        <v>31</v>
      </c>
      <c r="E16" s="325"/>
      <c r="F16" s="326"/>
      <c r="G16" s="326"/>
      <c r="H16" s="327"/>
      <c r="I16" s="278"/>
      <c r="J16" s="331"/>
      <c r="K16" s="332"/>
      <c r="L16" s="333"/>
    </row>
    <row r="17" spans="1:14" ht="20.25" customHeight="1" x14ac:dyDescent="0.4">
      <c r="B17" s="303" t="s">
        <v>32</v>
      </c>
      <c r="C17" s="304"/>
      <c r="D17" s="15" t="s">
        <v>33</v>
      </c>
      <c r="E17" s="309" t="s">
        <v>34</v>
      </c>
      <c r="F17" s="310"/>
      <c r="G17" s="310"/>
      <c r="H17" s="311"/>
      <c r="I17" s="15"/>
      <c r="J17" s="309" t="s">
        <v>35</v>
      </c>
      <c r="K17" s="310"/>
      <c r="L17" s="311"/>
    </row>
    <row r="18" spans="1:14" ht="20.25" customHeight="1" x14ac:dyDescent="0.4">
      <c r="B18" s="305"/>
      <c r="C18" s="306"/>
      <c r="D18" s="15"/>
      <c r="E18" s="309" t="s">
        <v>36</v>
      </c>
      <c r="F18" s="310"/>
      <c r="G18" s="310"/>
      <c r="H18" s="311"/>
      <c r="I18" s="15"/>
      <c r="J18" s="309" t="s">
        <v>37</v>
      </c>
      <c r="K18" s="310"/>
      <c r="L18" s="311"/>
    </row>
    <row r="19" spans="1:14" ht="20.25" customHeight="1" x14ac:dyDescent="0.4">
      <c r="B19" s="305"/>
      <c r="C19" s="306"/>
      <c r="D19" s="15"/>
      <c r="E19" s="309" t="s">
        <v>38</v>
      </c>
      <c r="F19" s="310"/>
      <c r="G19" s="310"/>
      <c r="H19" s="311"/>
      <c r="I19" s="15"/>
      <c r="J19" s="309" t="s">
        <v>39</v>
      </c>
      <c r="K19" s="310"/>
      <c r="L19" s="311"/>
    </row>
    <row r="20" spans="1:14" ht="20.25" customHeight="1" x14ac:dyDescent="0.4">
      <c r="B20" s="305"/>
      <c r="C20" s="306"/>
      <c r="D20" s="15"/>
      <c r="E20" s="309" t="s">
        <v>40</v>
      </c>
      <c r="F20" s="310"/>
      <c r="G20" s="310"/>
      <c r="H20" s="311"/>
      <c r="I20" s="15"/>
      <c r="J20" s="309" t="s">
        <v>41</v>
      </c>
      <c r="K20" s="310"/>
      <c r="L20" s="311"/>
    </row>
    <row r="21" spans="1:14" ht="20.25" customHeight="1" x14ac:dyDescent="0.4">
      <c r="B21" s="307"/>
      <c r="C21" s="308"/>
      <c r="D21" s="16"/>
      <c r="E21" s="309" t="s">
        <v>42</v>
      </c>
      <c r="F21" s="310"/>
      <c r="G21" s="310"/>
      <c r="H21" s="311"/>
      <c r="I21" s="16"/>
      <c r="J21" s="294" t="s">
        <v>43</v>
      </c>
      <c r="K21" s="295"/>
      <c r="L21" s="296"/>
    </row>
    <row r="24" spans="1:14" ht="24" x14ac:dyDescent="0.4">
      <c r="A24" s="12" t="s">
        <v>44</v>
      </c>
    </row>
    <row r="25" spans="1:14" s="17" customFormat="1" ht="21" customHeight="1" x14ac:dyDescent="0.4">
      <c r="I25" s="297"/>
      <c r="J25" s="297"/>
      <c r="K25" s="18"/>
      <c r="N25" s="19"/>
    </row>
    <row r="26" spans="1:14" s="17" customFormat="1" ht="21.75" customHeight="1" x14ac:dyDescent="0.4">
      <c r="B26" s="298" t="s">
        <v>45</v>
      </c>
      <c r="C26" s="298"/>
      <c r="D26" s="298"/>
      <c r="E26" s="299" t="s">
        <v>46</v>
      </c>
      <c r="F26" s="300" t="s">
        <v>47</v>
      </c>
      <c r="G26" s="299" t="s">
        <v>308</v>
      </c>
      <c r="H26" s="299" t="s">
        <v>307</v>
      </c>
      <c r="I26" s="299" t="s">
        <v>48</v>
      </c>
      <c r="J26" s="302"/>
      <c r="K26" s="299" t="s">
        <v>49</v>
      </c>
      <c r="L26" s="299"/>
    </row>
    <row r="27" spans="1:14" s="17" customFormat="1" ht="47.25" customHeight="1" x14ac:dyDescent="0.4">
      <c r="B27" s="20" t="s">
        <v>50</v>
      </c>
      <c r="C27" s="21" t="s">
        <v>51</v>
      </c>
      <c r="D27" s="21" t="s">
        <v>52</v>
      </c>
      <c r="E27" s="299"/>
      <c r="F27" s="301"/>
      <c r="G27" s="299"/>
      <c r="H27" s="299"/>
      <c r="I27" s="22" t="s">
        <v>53</v>
      </c>
      <c r="J27" s="23" t="s">
        <v>54</v>
      </c>
      <c r="K27" s="299"/>
      <c r="L27" s="299"/>
    </row>
    <row r="28" spans="1:14" s="17" customFormat="1" ht="27.75" customHeight="1" x14ac:dyDescent="0.4">
      <c r="B28" s="292">
        <v>1</v>
      </c>
      <c r="C28" s="293" t="s">
        <v>55</v>
      </c>
      <c r="D28" s="24" t="s">
        <v>56</v>
      </c>
      <c r="E28" s="15"/>
      <c r="F28" s="25"/>
      <c r="G28" s="26" t="str">
        <f>IF(取組結果集計シート!G15=0,"",IFERROR(取組結果集計シート!G15,""))</f>
        <v/>
      </c>
      <c r="H28" s="27" t="str">
        <f>IF(F28="","",IFERROR(0.015*F28,""))</f>
        <v/>
      </c>
      <c r="I28" s="26" t="str">
        <f>IF(E28="","",取組結果集計シート!J15)</f>
        <v/>
      </c>
      <c r="J28" s="28" t="str">
        <f>IFERROR(1-(I28/G28),"")</f>
        <v/>
      </c>
      <c r="K28" s="280"/>
      <c r="L28" s="280"/>
    </row>
    <row r="29" spans="1:14" s="17" customFormat="1" ht="27.75" customHeight="1" x14ac:dyDescent="0.4">
      <c r="B29" s="292"/>
      <c r="C29" s="293"/>
      <c r="D29" s="24" t="s">
        <v>57</v>
      </c>
      <c r="E29" s="15"/>
      <c r="F29" s="25"/>
      <c r="G29" s="26" t="str">
        <f>IF(取組結果集計シート!G16=0,"",IFERROR(取組結果集計シート!G16,""))</f>
        <v/>
      </c>
      <c r="H29" s="27" t="str">
        <f>IF(F29="","",IFERROR(0.01*F29,""))</f>
        <v/>
      </c>
      <c r="I29" s="26" t="str">
        <f>IF(E34="","",取組結果集計シート!K10)</f>
        <v/>
      </c>
      <c r="J29" s="28" t="str">
        <f t="shared" ref="J29" si="0">IFERROR(1-(I29/G29),"")</f>
        <v/>
      </c>
      <c r="K29" s="280"/>
      <c r="L29" s="280"/>
    </row>
    <row r="30" spans="1:14" s="17" customFormat="1" ht="27.75" customHeight="1" x14ac:dyDescent="0.4">
      <c r="B30" s="29">
        <v>2</v>
      </c>
      <c r="C30" s="30" t="s">
        <v>58</v>
      </c>
      <c r="D30" s="31" t="s">
        <v>59</v>
      </c>
      <c r="E30" s="16"/>
      <c r="F30" s="25"/>
      <c r="G30" s="26" t="str">
        <f>IF(取組結果集計シート!G17=0,"",IFERROR(取組結果集計シート!G17,""))</f>
        <v/>
      </c>
      <c r="H30" s="27" t="str">
        <f>IF(F30="","",IFERROR(0.015*F30,""))</f>
        <v/>
      </c>
      <c r="I30" s="26" t="str">
        <f>IF(E30="","",取組結果集計シート!J17)</f>
        <v/>
      </c>
      <c r="J30" s="28" t="str">
        <f>IFERROR(1-(I30/G30),"")</f>
        <v/>
      </c>
      <c r="K30" s="280"/>
      <c r="L30" s="280"/>
    </row>
    <row r="31" spans="1:14" s="17" customFormat="1" ht="27.75" customHeight="1" x14ac:dyDescent="0.4">
      <c r="B31" s="29">
        <v>3</v>
      </c>
      <c r="C31" s="30" t="s">
        <v>60</v>
      </c>
      <c r="D31" s="31" t="s">
        <v>61</v>
      </c>
      <c r="E31" s="16"/>
      <c r="F31" s="25"/>
      <c r="G31" s="26" t="str">
        <f>IF(取組結果集計シート!G19=0,"",IFERROR(取組結果集計シート!G19,""))</f>
        <v/>
      </c>
      <c r="H31" s="27" t="str">
        <f>IF(F31="","",IFERROR(0.01*F31,""))</f>
        <v/>
      </c>
      <c r="I31" s="26" t="str">
        <f>IF(E31="","",取組結果集計シート!J19)</f>
        <v/>
      </c>
      <c r="J31" s="28" t="str">
        <f t="shared" ref="J31:J32" si="1">IFERROR(1-(I31/G31),"")</f>
        <v/>
      </c>
      <c r="K31" s="280"/>
      <c r="L31" s="280"/>
    </row>
    <row r="32" spans="1:14" s="17" customFormat="1" ht="27.75" customHeight="1" x14ac:dyDescent="0.4">
      <c r="B32" s="29">
        <v>4</v>
      </c>
      <c r="C32" s="30" t="s">
        <v>62</v>
      </c>
      <c r="D32" s="31" t="s">
        <v>63</v>
      </c>
      <c r="E32" s="16"/>
      <c r="F32" s="25"/>
      <c r="G32" s="26" t="str">
        <f>IF(取組結果集計シート!G21=0,"",IFERROR(取組結果集計シート!G21,""))</f>
        <v/>
      </c>
      <c r="H32" s="27" t="str">
        <f>IF(F32="","",IFERROR(0.02*F32,""))</f>
        <v/>
      </c>
      <c r="I32" s="26" t="str">
        <f>IF(E32="","",取組結果集計シート!J21)</f>
        <v/>
      </c>
      <c r="J32" s="28" t="str">
        <f t="shared" si="1"/>
        <v/>
      </c>
      <c r="K32" s="280"/>
      <c r="L32" s="280"/>
    </row>
    <row r="34" spans="1:12" ht="13.5" customHeight="1" x14ac:dyDescent="0.4">
      <c r="B34" s="281" t="s">
        <v>64</v>
      </c>
      <c r="C34" s="281"/>
      <c r="D34" s="281"/>
      <c r="E34" s="281"/>
      <c r="F34" s="281"/>
      <c r="G34" s="281"/>
      <c r="H34" s="281"/>
      <c r="I34" s="281"/>
      <c r="J34" s="281"/>
      <c r="K34" s="281"/>
      <c r="L34" s="281"/>
    </row>
    <row r="35" spans="1:12" x14ac:dyDescent="0.4">
      <c r="B35" s="281"/>
      <c r="C35" s="281"/>
      <c r="D35" s="281"/>
      <c r="E35" s="281"/>
      <c r="F35" s="281"/>
      <c r="G35" s="281"/>
      <c r="H35" s="281"/>
      <c r="I35" s="281"/>
      <c r="J35" s="281"/>
      <c r="K35" s="281"/>
      <c r="L35" s="281"/>
    </row>
    <row r="37" spans="1:12" ht="24" x14ac:dyDescent="0.4">
      <c r="A37" s="12" t="s">
        <v>65</v>
      </c>
    </row>
    <row r="38" spans="1:12" x14ac:dyDescent="0.4">
      <c r="A38" s="32" t="s">
        <v>66</v>
      </c>
      <c r="B38" s="281" t="s">
        <v>67</v>
      </c>
      <c r="C38" s="281"/>
      <c r="D38" s="281"/>
      <c r="E38" s="281"/>
      <c r="F38" s="281"/>
      <c r="G38" s="281"/>
      <c r="H38" s="281"/>
      <c r="I38" s="281"/>
      <c r="J38" s="281"/>
      <c r="K38" s="281"/>
      <c r="L38" s="281"/>
    </row>
    <row r="39" spans="1:12" x14ac:dyDescent="0.4">
      <c r="B39" s="282"/>
      <c r="C39" s="282"/>
      <c r="D39" s="282"/>
      <c r="E39" s="282"/>
      <c r="F39" s="282"/>
      <c r="G39" s="282"/>
      <c r="H39" s="282"/>
      <c r="I39" s="282"/>
      <c r="J39" s="282"/>
      <c r="K39" s="282"/>
      <c r="L39" s="282"/>
    </row>
    <row r="40" spans="1:12" ht="18.75" customHeight="1" x14ac:dyDescent="0.4">
      <c r="B40" s="283"/>
      <c r="C40" s="284"/>
      <c r="D40" s="284"/>
      <c r="E40" s="284"/>
      <c r="F40" s="284"/>
      <c r="G40" s="284"/>
      <c r="H40" s="284"/>
      <c r="I40" s="284"/>
      <c r="J40" s="284"/>
      <c r="K40" s="284"/>
      <c r="L40" s="285"/>
    </row>
    <row r="41" spans="1:12" ht="18.75" customHeight="1" x14ac:dyDescent="0.4">
      <c r="B41" s="286"/>
      <c r="C41" s="287"/>
      <c r="D41" s="287"/>
      <c r="E41" s="287"/>
      <c r="F41" s="287"/>
      <c r="G41" s="287"/>
      <c r="H41" s="287"/>
      <c r="I41" s="287"/>
      <c r="J41" s="287"/>
      <c r="K41" s="287"/>
      <c r="L41" s="288"/>
    </row>
    <row r="42" spans="1:12" ht="18.75" customHeight="1" x14ac:dyDescent="0.4">
      <c r="B42" s="286"/>
      <c r="C42" s="287"/>
      <c r="D42" s="287"/>
      <c r="E42" s="287"/>
      <c r="F42" s="287"/>
      <c r="G42" s="287"/>
      <c r="H42" s="287"/>
      <c r="I42" s="287"/>
      <c r="J42" s="287"/>
      <c r="K42" s="287"/>
      <c r="L42" s="288"/>
    </row>
    <row r="43" spans="1:12" ht="18.75" customHeight="1" x14ac:dyDescent="0.4">
      <c r="B43" s="286"/>
      <c r="C43" s="287"/>
      <c r="D43" s="287"/>
      <c r="E43" s="287"/>
      <c r="F43" s="287"/>
      <c r="G43" s="287"/>
      <c r="H43" s="287"/>
      <c r="I43" s="287"/>
      <c r="J43" s="287"/>
      <c r="K43" s="287"/>
      <c r="L43" s="288"/>
    </row>
    <row r="44" spans="1:12" ht="18.75" customHeight="1" x14ac:dyDescent="0.4">
      <c r="B44" s="289"/>
      <c r="C44" s="290"/>
      <c r="D44" s="290"/>
      <c r="E44" s="290"/>
      <c r="F44" s="290"/>
      <c r="G44" s="290"/>
      <c r="H44" s="290"/>
      <c r="I44" s="290"/>
      <c r="J44" s="290"/>
      <c r="K44" s="290"/>
      <c r="L44" s="291"/>
    </row>
    <row r="45" spans="1:12" x14ac:dyDescent="0.4">
      <c r="B45" s="33"/>
      <c r="C45" s="33"/>
      <c r="D45" s="33"/>
      <c r="E45" s="33"/>
      <c r="F45" s="33"/>
      <c r="G45" s="33"/>
      <c r="H45" s="33"/>
      <c r="I45" s="33"/>
      <c r="J45" s="33"/>
      <c r="K45" s="33"/>
      <c r="L45" s="33"/>
    </row>
    <row r="46" spans="1:12" ht="24" x14ac:dyDescent="0.4">
      <c r="A46" s="12" t="s">
        <v>68</v>
      </c>
      <c r="B46" s="33"/>
      <c r="C46" s="33"/>
      <c r="D46" s="33"/>
      <c r="E46" s="33"/>
      <c r="F46" s="33"/>
      <c r="G46" s="33"/>
      <c r="H46" s="33"/>
      <c r="I46" s="33"/>
      <c r="J46" s="33"/>
      <c r="K46" s="33"/>
      <c r="L46" s="33"/>
    </row>
    <row r="47" spans="1:12" x14ac:dyDescent="0.4">
      <c r="A47" t="s">
        <v>66</v>
      </c>
      <c r="B47" s="33" t="s">
        <v>69</v>
      </c>
      <c r="C47" s="33"/>
      <c r="D47" s="33"/>
      <c r="E47" s="33"/>
      <c r="F47" s="33"/>
      <c r="G47" s="33"/>
      <c r="H47" s="33"/>
      <c r="I47" s="33"/>
      <c r="J47" s="33"/>
      <c r="K47" s="33"/>
      <c r="L47" s="33"/>
    </row>
    <row r="48" spans="1:12" x14ac:dyDescent="0.4">
      <c r="B48" s="283"/>
      <c r="C48" s="284"/>
      <c r="D48" s="284"/>
      <c r="E48" s="284"/>
      <c r="F48" s="284"/>
      <c r="G48" s="284"/>
      <c r="H48" s="284"/>
      <c r="I48" s="284"/>
      <c r="J48" s="284"/>
      <c r="K48" s="284"/>
      <c r="L48" s="285"/>
    </row>
    <row r="49" spans="2:12" x14ac:dyDescent="0.4">
      <c r="B49" s="289"/>
      <c r="C49" s="290"/>
      <c r="D49" s="290"/>
      <c r="E49" s="290"/>
      <c r="F49" s="290"/>
      <c r="G49" s="290"/>
      <c r="H49" s="290"/>
      <c r="I49" s="290"/>
      <c r="J49" s="290"/>
      <c r="K49" s="290"/>
      <c r="L49" s="291"/>
    </row>
  </sheetData>
  <sheetProtection password="C9F7" sheet="1" objects="1" scenarios="1"/>
  <mergeCells count="46">
    <mergeCell ref="A5:L5"/>
    <mergeCell ref="B9:I9"/>
    <mergeCell ref="B10:C10"/>
    <mergeCell ref="D10:L10"/>
    <mergeCell ref="B11:C12"/>
    <mergeCell ref="D11:L12"/>
    <mergeCell ref="J19:L19"/>
    <mergeCell ref="E20:H20"/>
    <mergeCell ref="J20:L20"/>
    <mergeCell ref="E21:H21"/>
    <mergeCell ref="B13:C14"/>
    <mergeCell ref="D13:H13"/>
    <mergeCell ref="I13:I14"/>
    <mergeCell ref="J13:L14"/>
    <mergeCell ref="D14:H14"/>
    <mergeCell ref="B15:C16"/>
    <mergeCell ref="E15:H15"/>
    <mergeCell ref="I15:I16"/>
    <mergeCell ref="J15:L16"/>
    <mergeCell ref="E16:H16"/>
    <mergeCell ref="K31:L31"/>
    <mergeCell ref="J21:L21"/>
    <mergeCell ref="I25:J25"/>
    <mergeCell ref="B26:D26"/>
    <mergeCell ref="E26:E27"/>
    <mergeCell ref="F26:F27"/>
    <mergeCell ref="G26:G27"/>
    <mergeCell ref="H26:H27"/>
    <mergeCell ref="I26:J26"/>
    <mergeCell ref="K26:L27"/>
    <mergeCell ref="B17:C21"/>
    <mergeCell ref="E17:H17"/>
    <mergeCell ref="J17:L17"/>
    <mergeCell ref="E18:H18"/>
    <mergeCell ref="J18:L18"/>
    <mergeCell ref="E19:H19"/>
    <mergeCell ref="B28:B29"/>
    <mergeCell ref="C28:C29"/>
    <mergeCell ref="K28:L28"/>
    <mergeCell ref="K29:L29"/>
    <mergeCell ref="K30:L30"/>
    <mergeCell ref="K32:L32"/>
    <mergeCell ref="B34:L35"/>
    <mergeCell ref="B38:L39"/>
    <mergeCell ref="B40:L44"/>
    <mergeCell ref="B48:L49"/>
  </mergeCells>
  <phoneticPr fontId="3"/>
  <dataValidations count="3">
    <dataValidation type="list" allowBlank="1" showInputMessage="1" showErrorMessage="1" sqref="F28:F32">
      <formula1>"　,2,3,4,5,6,7,8,9,10,11"</formula1>
    </dataValidation>
    <dataValidation type="list" allowBlank="1" showInputMessage="1" showErrorMessage="1" sqref="E28:E32 I17:I21 D17:D21">
      <formula1>"○,　"</formula1>
    </dataValidation>
    <dataValidation type="list" allowBlank="1" showInputMessage="1" showErrorMessage="1" sqref="K28:K32">
      <formula1>"◎,○,―"</formula1>
    </dataValidation>
  </dataValidations>
  <pageMargins left="0.70866141732283472" right="0.70866141732283472" top="0.55118110236220474" bottom="0.74803149606299213" header="0.31496062992125984" footer="0.31496062992125984"/>
  <pageSetup paperSize="9" scale="71" orientation="portrait" cellComments="asDisplayed"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2"/>
  <sheetViews>
    <sheetView showZeros="0" view="pageBreakPreview" zoomScaleNormal="100" zoomScaleSheetLayoutView="100" workbookViewId="0">
      <selection activeCell="A8" sqref="A8:A17"/>
    </sheetView>
  </sheetViews>
  <sheetFormatPr defaultRowHeight="18.75" x14ac:dyDescent="0.4"/>
  <cols>
    <col min="1" max="1" width="5.25" customWidth="1"/>
    <col min="2" max="2" width="8.5" style="40" customWidth="1"/>
    <col min="3" max="3" width="3.625" style="40" customWidth="1"/>
    <col min="4" max="4" width="53.25" customWidth="1"/>
    <col min="5" max="5" width="7.625" customWidth="1"/>
    <col min="6" max="6" width="8.625" style="40" customWidth="1"/>
    <col min="7" max="7" width="2" customWidth="1"/>
  </cols>
  <sheetData>
    <row r="1" spans="1:8" ht="13.5" customHeight="1" x14ac:dyDescent="0.4">
      <c r="A1" s="355"/>
      <c r="B1" s="355"/>
      <c r="C1" s="356">
        <f>取組結果の詳細!D10</f>
        <v>0</v>
      </c>
      <c r="D1" s="356"/>
      <c r="E1" s="356"/>
      <c r="F1" s="356"/>
      <c r="G1" s="34"/>
      <c r="H1" s="35"/>
    </row>
    <row r="2" spans="1:8" x14ac:dyDescent="0.4">
      <c r="B2" s="36"/>
      <c r="C2" s="36"/>
      <c r="D2" s="37"/>
      <c r="E2" s="37"/>
      <c r="F2" s="36"/>
    </row>
    <row r="3" spans="1:8" x14ac:dyDescent="0.4">
      <c r="B3"/>
      <c r="C3"/>
      <c r="F3" s="38" t="s">
        <v>314</v>
      </c>
    </row>
    <row r="4" spans="1:8" ht="24" customHeight="1" x14ac:dyDescent="0.4">
      <c r="A4" s="39" t="s">
        <v>70</v>
      </c>
    </row>
    <row r="5" spans="1:8" ht="13.5" customHeight="1" x14ac:dyDescent="0.4">
      <c r="B5" s="357" t="s">
        <v>71</v>
      </c>
      <c r="C5" s="357"/>
      <c r="D5" s="357"/>
      <c r="E5" s="41"/>
      <c r="F5" s="41"/>
    </row>
    <row r="6" spans="1:8" ht="12" customHeight="1" x14ac:dyDescent="0.4">
      <c r="B6" s="41"/>
      <c r="C6" s="41"/>
      <c r="D6" s="41"/>
      <c r="E6" s="41"/>
      <c r="F6" s="41"/>
    </row>
    <row r="7" spans="1:8" ht="33.75" customHeight="1" x14ac:dyDescent="0.4">
      <c r="A7" s="42" t="s">
        <v>72</v>
      </c>
      <c r="B7" s="42" t="s">
        <v>73</v>
      </c>
      <c r="C7" s="42" t="s">
        <v>74</v>
      </c>
      <c r="D7" s="43" t="s">
        <v>75</v>
      </c>
      <c r="E7" s="44" t="s">
        <v>76</v>
      </c>
      <c r="F7" s="44" t="s">
        <v>77</v>
      </c>
    </row>
    <row r="8" spans="1:8" ht="33.75" customHeight="1" x14ac:dyDescent="0.4">
      <c r="A8" s="358" t="s">
        <v>323</v>
      </c>
      <c r="B8" s="45"/>
      <c r="C8" s="46">
        <v>1</v>
      </c>
      <c r="D8" s="47" t="s">
        <v>78</v>
      </c>
      <c r="E8" s="48"/>
      <c r="F8" s="49" t="s">
        <v>33</v>
      </c>
    </row>
    <row r="9" spans="1:8" ht="33.75" customHeight="1" x14ac:dyDescent="0.4">
      <c r="A9" s="359"/>
      <c r="B9" s="45"/>
      <c r="C9" s="46">
        <v>2</v>
      </c>
      <c r="D9" s="47" t="s">
        <v>79</v>
      </c>
      <c r="E9" s="48"/>
      <c r="F9" s="49" t="s">
        <v>33</v>
      </c>
    </row>
    <row r="10" spans="1:8" ht="33.75" customHeight="1" x14ac:dyDescent="0.4">
      <c r="A10" s="359"/>
      <c r="B10" s="45"/>
      <c r="C10" s="46">
        <v>3</v>
      </c>
      <c r="D10" s="47" t="s">
        <v>322</v>
      </c>
      <c r="E10" s="48"/>
      <c r="F10" s="49" t="s">
        <v>33</v>
      </c>
    </row>
    <row r="11" spans="1:8" ht="33.75" customHeight="1" x14ac:dyDescent="0.4">
      <c r="A11" s="359"/>
      <c r="B11" s="45"/>
      <c r="C11" s="46">
        <v>4</v>
      </c>
      <c r="D11" s="47" t="s">
        <v>319</v>
      </c>
      <c r="E11" s="48"/>
      <c r="F11" s="49" t="s">
        <v>33</v>
      </c>
    </row>
    <row r="12" spans="1:8" ht="33.75" customHeight="1" x14ac:dyDescent="0.4">
      <c r="A12" s="359"/>
      <c r="B12" s="45"/>
      <c r="C12" s="46">
        <v>5</v>
      </c>
      <c r="D12" s="47" t="s">
        <v>321</v>
      </c>
      <c r="E12" s="48"/>
      <c r="F12" s="49" t="s">
        <v>33</v>
      </c>
    </row>
    <row r="13" spans="1:8" ht="33.75" customHeight="1" x14ac:dyDescent="0.4">
      <c r="A13" s="359"/>
      <c r="B13" s="45"/>
      <c r="C13" s="46">
        <v>6</v>
      </c>
      <c r="D13" s="47" t="s">
        <v>318</v>
      </c>
      <c r="E13" s="48"/>
      <c r="F13" s="49" t="s">
        <v>33</v>
      </c>
    </row>
    <row r="14" spans="1:8" ht="33.75" customHeight="1" x14ac:dyDescent="0.4">
      <c r="A14" s="359"/>
      <c r="B14" s="45"/>
      <c r="C14" s="46">
        <v>7</v>
      </c>
      <c r="D14" s="47" t="s">
        <v>80</v>
      </c>
      <c r="E14" s="48"/>
      <c r="F14" s="49" t="s">
        <v>33</v>
      </c>
    </row>
    <row r="15" spans="1:8" ht="33.75" customHeight="1" x14ac:dyDescent="0.4">
      <c r="A15" s="359"/>
      <c r="B15" s="45"/>
      <c r="C15" s="46">
        <v>8</v>
      </c>
      <c r="D15" s="47" t="s">
        <v>81</v>
      </c>
      <c r="E15" s="48"/>
      <c r="F15" s="49" t="s">
        <v>33</v>
      </c>
    </row>
    <row r="16" spans="1:8" ht="33.75" customHeight="1" x14ac:dyDescent="0.4">
      <c r="A16" s="359"/>
      <c r="B16" s="45"/>
      <c r="C16" s="46">
        <v>9</v>
      </c>
      <c r="D16" s="47" t="s">
        <v>320</v>
      </c>
      <c r="E16" s="48"/>
      <c r="F16" s="49" t="s">
        <v>33</v>
      </c>
    </row>
    <row r="17" spans="1:7" ht="33.75" customHeight="1" x14ac:dyDescent="0.4">
      <c r="A17" s="360"/>
      <c r="B17" s="45"/>
      <c r="C17" s="46">
        <v>10</v>
      </c>
      <c r="D17" s="47" t="s">
        <v>82</v>
      </c>
      <c r="E17" s="48"/>
      <c r="F17" s="49" t="s">
        <v>33</v>
      </c>
    </row>
    <row r="18" spans="1:7" ht="39.950000000000003" customHeight="1" x14ac:dyDescent="0.4">
      <c r="A18" s="361" t="s">
        <v>83</v>
      </c>
      <c r="B18" s="50"/>
      <c r="C18" s="46">
        <v>11</v>
      </c>
      <c r="D18" s="51" t="s">
        <v>84</v>
      </c>
      <c r="E18" s="52"/>
      <c r="F18" s="49" t="s">
        <v>33</v>
      </c>
    </row>
    <row r="19" spans="1:7" ht="39.950000000000003" customHeight="1" x14ac:dyDescent="0.4">
      <c r="A19" s="353"/>
      <c r="B19" s="50"/>
      <c r="C19" s="46">
        <v>12</v>
      </c>
      <c r="D19" s="51" t="s">
        <v>85</v>
      </c>
      <c r="E19" s="50"/>
      <c r="F19" s="49" t="s">
        <v>33</v>
      </c>
    </row>
    <row r="20" spans="1:7" ht="39.950000000000003" customHeight="1" x14ac:dyDescent="0.4">
      <c r="A20" s="353"/>
      <c r="B20" s="50"/>
      <c r="C20" s="46">
        <v>13</v>
      </c>
      <c r="D20" s="51" t="s">
        <v>86</v>
      </c>
      <c r="E20" s="50" t="s">
        <v>87</v>
      </c>
      <c r="F20" s="49"/>
    </row>
    <row r="21" spans="1:7" ht="38.25" customHeight="1" x14ac:dyDescent="0.4">
      <c r="A21" s="353"/>
      <c r="B21" s="50"/>
      <c r="C21" s="46">
        <v>14</v>
      </c>
      <c r="D21" s="51" t="s">
        <v>88</v>
      </c>
      <c r="E21" s="50" t="s">
        <v>87</v>
      </c>
      <c r="F21" s="49"/>
    </row>
    <row r="22" spans="1:7" ht="39.75" customHeight="1" x14ac:dyDescent="0.4">
      <c r="A22" s="353"/>
      <c r="B22" s="50"/>
      <c r="C22" s="46">
        <v>15</v>
      </c>
      <c r="D22" s="51" t="s">
        <v>89</v>
      </c>
      <c r="E22" s="50" t="s">
        <v>87</v>
      </c>
      <c r="F22" s="49"/>
    </row>
    <row r="23" spans="1:7" ht="39.950000000000003" customHeight="1" thickBot="1" x14ac:dyDescent="0.45">
      <c r="A23" s="353"/>
      <c r="B23" s="53"/>
      <c r="C23" s="54">
        <v>16</v>
      </c>
      <c r="D23" s="55" t="s">
        <v>90</v>
      </c>
      <c r="E23" s="53" t="s">
        <v>87</v>
      </c>
      <c r="F23" s="49"/>
    </row>
    <row r="24" spans="1:7" ht="39.950000000000003" customHeight="1" thickBot="1" x14ac:dyDescent="0.45">
      <c r="A24" s="353"/>
      <c r="B24" s="57" t="s">
        <v>91</v>
      </c>
      <c r="C24" s="58">
        <v>17</v>
      </c>
      <c r="D24" s="59" t="s">
        <v>92</v>
      </c>
      <c r="E24" s="60"/>
      <c r="F24" s="61"/>
    </row>
    <row r="25" spans="1:7" ht="39.950000000000003" customHeight="1" x14ac:dyDescent="0.4">
      <c r="A25" s="350"/>
      <c r="B25" s="62"/>
      <c r="C25" s="63">
        <v>18</v>
      </c>
      <c r="D25" s="64" t="s">
        <v>93</v>
      </c>
      <c r="E25" s="62" t="s">
        <v>87</v>
      </c>
      <c r="F25" s="65"/>
    </row>
    <row r="26" spans="1:7" ht="42.95" customHeight="1" x14ac:dyDescent="0.4">
      <c r="A26" s="351" t="s">
        <v>83</v>
      </c>
      <c r="B26" s="50"/>
      <c r="C26" s="46">
        <v>19</v>
      </c>
      <c r="D26" s="51" t="s">
        <v>94</v>
      </c>
      <c r="E26" s="52"/>
      <c r="F26" s="49"/>
    </row>
    <row r="27" spans="1:7" ht="42.95" customHeight="1" x14ac:dyDescent="0.4">
      <c r="A27" s="352"/>
      <c r="B27" s="50"/>
      <c r="C27" s="46">
        <v>20</v>
      </c>
      <c r="D27" s="51" t="s">
        <v>95</v>
      </c>
      <c r="E27" s="50" t="s">
        <v>87</v>
      </c>
      <c r="F27" s="49" t="s">
        <v>33</v>
      </c>
    </row>
    <row r="28" spans="1:7" ht="45" customHeight="1" x14ac:dyDescent="0.4">
      <c r="A28" s="352"/>
      <c r="B28" s="50"/>
      <c r="C28" s="46">
        <v>21</v>
      </c>
      <c r="D28" s="51" t="s">
        <v>96</v>
      </c>
      <c r="E28" s="50" t="s">
        <v>87</v>
      </c>
      <c r="F28" s="49" t="s">
        <v>33</v>
      </c>
    </row>
    <row r="29" spans="1:7" ht="45" customHeight="1" thickBot="1" x14ac:dyDescent="0.45">
      <c r="A29" s="352"/>
      <c r="B29" s="53"/>
      <c r="C29" s="54">
        <v>22</v>
      </c>
      <c r="D29" s="55" t="s">
        <v>97</v>
      </c>
      <c r="E29" s="53" t="s">
        <v>87</v>
      </c>
      <c r="F29" s="49" t="s">
        <v>33</v>
      </c>
    </row>
    <row r="30" spans="1:7" ht="45" customHeight="1" thickTop="1" thickBot="1" x14ac:dyDescent="0.45">
      <c r="A30" s="353"/>
      <c r="B30" s="66" t="s">
        <v>98</v>
      </c>
      <c r="C30" s="67">
        <v>23</v>
      </c>
      <c r="D30" s="68" t="s">
        <v>99</v>
      </c>
      <c r="E30" s="69"/>
      <c r="F30" s="70"/>
      <c r="G30" s="37"/>
    </row>
    <row r="31" spans="1:7" ht="45" customHeight="1" thickTop="1" x14ac:dyDescent="0.4">
      <c r="A31" s="352"/>
      <c r="B31" s="62"/>
      <c r="C31" s="63">
        <v>24</v>
      </c>
      <c r="D31" s="64" t="s">
        <v>100</v>
      </c>
      <c r="E31" s="71"/>
      <c r="F31" s="65"/>
    </row>
    <row r="32" spans="1:7" ht="45" customHeight="1" x14ac:dyDescent="0.4">
      <c r="A32" s="352"/>
      <c r="B32" s="72"/>
      <c r="C32" s="46">
        <v>25</v>
      </c>
      <c r="D32" s="51" t="s">
        <v>101</v>
      </c>
      <c r="E32" s="52"/>
      <c r="F32" s="49"/>
    </row>
    <row r="33" spans="1:7" ht="42.95" customHeight="1" x14ac:dyDescent="0.4">
      <c r="A33" s="352"/>
      <c r="B33" s="73"/>
      <c r="C33" s="46">
        <v>26</v>
      </c>
      <c r="D33" s="51" t="s">
        <v>102</v>
      </c>
      <c r="E33" s="52"/>
      <c r="F33" s="49"/>
    </row>
    <row r="34" spans="1:7" ht="42.95" customHeight="1" x14ac:dyDescent="0.4">
      <c r="A34" s="352"/>
      <c r="B34" s="73"/>
      <c r="C34" s="46">
        <v>27</v>
      </c>
      <c r="D34" s="51" t="s">
        <v>103</v>
      </c>
      <c r="E34" s="52"/>
      <c r="F34" s="49"/>
    </row>
    <row r="35" spans="1:7" ht="45" customHeight="1" thickBot="1" x14ac:dyDescent="0.45">
      <c r="A35" s="354"/>
      <c r="B35" s="74"/>
      <c r="C35" s="54">
        <v>28</v>
      </c>
      <c r="D35" s="55" t="s">
        <v>104</v>
      </c>
      <c r="E35" s="75"/>
      <c r="F35" s="56"/>
    </row>
    <row r="36" spans="1:7" ht="45" customHeight="1" thickBot="1" x14ac:dyDescent="0.45">
      <c r="A36" s="348" t="s">
        <v>105</v>
      </c>
      <c r="B36" s="57" t="s">
        <v>91</v>
      </c>
      <c r="C36" s="58">
        <v>29</v>
      </c>
      <c r="D36" s="59" t="s">
        <v>106</v>
      </c>
      <c r="E36" s="60"/>
      <c r="F36" s="61"/>
    </row>
    <row r="37" spans="1:7" ht="42.95" customHeight="1" thickBot="1" x14ac:dyDescent="0.45">
      <c r="A37" s="349"/>
      <c r="B37" s="76"/>
      <c r="C37" s="77">
        <v>30</v>
      </c>
      <c r="D37" s="78" t="s">
        <v>107</v>
      </c>
      <c r="E37" s="79"/>
      <c r="F37" s="80"/>
    </row>
    <row r="38" spans="1:7" ht="45" customHeight="1" thickTop="1" thickBot="1" x14ac:dyDescent="0.45">
      <c r="A38" s="348"/>
      <c r="B38" s="81" t="s">
        <v>98</v>
      </c>
      <c r="C38" s="82">
        <v>31</v>
      </c>
      <c r="D38" s="83" t="s">
        <v>108</v>
      </c>
      <c r="E38" s="69" t="s">
        <v>87</v>
      </c>
      <c r="F38" s="70"/>
      <c r="G38" s="37"/>
    </row>
    <row r="39" spans="1:7" ht="45" customHeight="1" thickTop="1" x14ac:dyDescent="0.4">
      <c r="A39" s="349"/>
      <c r="B39" s="62"/>
      <c r="C39" s="63">
        <v>32</v>
      </c>
      <c r="D39" s="64" t="s">
        <v>109</v>
      </c>
      <c r="E39" s="62" t="s">
        <v>87</v>
      </c>
      <c r="F39" s="266"/>
    </row>
    <row r="40" spans="1:7" ht="42.95" customHeight="1" x14ac:dyDescent="0.4">
      <c r="A40" s="349"/>
      <c r="B40" s="50"/>
      <c r="C40" s="46">
        <v>33</v>
      </c>
      <c r="D40" s="51" t="s">
        <v>110</v>
      </c>
      <c r="E40" s="52"/>
      <c r="F40" s="65"/>
    </row>
    <row r="41" spans="1:7" ht="35.1" customHeight="1" thickBot="1" x14ac:dyDescent="0.45">
      <c r="A41" s="350" t="s">
        <v>111</v>
      </c>
      <c r="B41" s="84" t="s">
        <v>91</v>
      </c>
      <c r="C41" s="85">
        <v>34</v>
      </c>
      <c r="D41" s="86" t="s">
        <v>112</v>
      </c>
      <c r="E41" s="87"/>
      <c r="F41" s="88"/>
    </row>
    <row r="42" spans="1:7" ht="35.1" customHeight="1" x14ac:dyDescent="0.4">
      <c r="A42" s="349"/>
      <c r="B42" s="62"/>
      <c r="C42" s="63">
        <v>35</v>
      </c>
      <c r="D42" s="64" t="s">
        <v>113</v>
      </c>
      <c r="E42" s="71"/>
      <c r="F42" s="65"/>
    </row>
    <row r="43" spans="1:7" ht="35.1" customHeight="1" x14ac:dyDescent="0.4">
      <c r="A43" s="349"/>
      <c r="B43" s="50"/>
      <c r="C43" s="46">
        <v>36</v>
      </c>
      <c r="D43" s="51" t="s">
        <v>114</v>
      </c>
      <c r="E43" s="52"/>
      <c r="F43" s="49"/>
    </row>
    <row r="44" spans="1:7" ht="35.1" customHeight="1" x14ac:dyDescent="0.4">
      <c r="A44" s="349"/>
      <c r="B44" s="50"/>
      <c r="C44" s="46">
        <v>37</v>
      </c>
      <c r="D44" s="51" t="s">
        <v>115</v>
      </c>
      <c r="E44" s="52"/>
      <c r="F44" s="49"/>
    </row>
    <row r="45" spans="1:7" ht="35.1" customHeight="1" x14ac:dyDescent="0.4">
      <c r="A45" s="349"/>
      <c r="B45" s="89"/>
      <c r="C45" s="46">
        <v>38</v>
      </c>
      <c r="D45" s="51" t="s">
        <v>116</v>
      </c>
      <c r="E45" s="50" t="s">
        <v>87</v>
      </c>
      <c r="F45" s="49"/>
    </row>
    <row r="46" spans="1:7" ht="35.1" customHeight="1" x14ac:dyDescent="0.4">
      <c r="A46" s="349"/>
      <c r="B46" s="50"/>
      <c r="C46" s="46">
        <v>39</v>
      </c>
      <c r="D46" s="51" t="s">
        <v>117</v>
      </c>
      <c r="E46" s="50" t="s">
        <v>87</v>
      </c>
      <c r="F46" s="49"/>
    </row>
    <row r="47" spans="1:7" ht="35.1" customHeight="1" x14ac:dyDescent="0.4">
      <c r="A47" s="349"/>
      <c r="B47" s="50"/>
      <c r="C47" s="46">
        <v>40</v>
      </c>
      <c r="D47" s="51" t="s">
        <v>118</v>
      </c>
      <c r="E47" s="50" t="s">
        <v>87</v>
      </c>
      <c r="F47" s="49"/>
    </row>
    <row r="48" spans="1:7" ht="35.1" customHeight="1" x14ac:dyDescent="0.4">
      <c r="A48" s="349" t="s">
        <v>119</v>
      </c>
      <c r="B48" s="50"/>
      <c r="C48" s="46">
        <v>41</v>
      </c>
      <c r="D48" s="51" t="s">
        <v>120</v>
      </c>
      <c r="E48" s="50" t="s">
        <v>87</v>
      </c>
      <c r="F48" s="49"/>
    </row>
    <row r="49" spans="1:7" ht="35.1" customHeight="1" x14ac:dyDescent="0.4">
      <c r="A49" s="349"/>
      <c r="B49" s="50"/>
      <c r="C49" s="46">
        <v>42</v>
      </c>
      <c r="D49" s="51" t="s">
        <v>121</v>
      </c>
      <c r="E49" s="52"/>
      <c r="F49" s="49"/>
    </row>
    <row r="50" spans="1:7" ht="35.1" customHeight="1" x14ac:dyDescent="0.4">
      <c r="A50" s="349"/>
      <c r="B50" s="50"/>
      <c r="C50" s="46">
        <v>43</v>
      </c>
      <c r="D50" s="51" t="s">
        <v>122</v>
      </c>
      <c r="E50" s="52"/>
      <c r="F50" s="49"/>
    </row>
    <row r="51" spans="1:7" ht="35.1" customHeight="1" x14ac:dyDescent="0.4">
      <c r="A51" s="349"/>
      <c r="B51" s="50"/>
      <c r="C51" s="46">
        <v>44</v>
      </c>
      <c r="D51" s="51" t="s">
        <v>123</v>
      </c>
      <c r="E51" s="51"/>
      <c r="F51" s="49"/>
    </row>
    <row r="52" spans="1:7" ht="35.1" customHeight="1" x14ac:dyDescent="0.4">
      <c r="A52" s="349"/>
      <c r="B52" s="50"/>
      <c r="C52" s="46">
        <v>45</v>
      </c>
      <c r="D52" s="51" t="s">
        <v>124</v>
      </c>
      <c r="E52" s="51"/>
      <c r="F52" s="49"/>
    </row>
    <row r="53" spans="1:7" ht="35.1" customHeight="1" x14ac:dyDescent="0.4">
      <c r="A53" s="349"/>
      <c r="B53" s="50"/>
      <c r="C53" s="46">
        <v>46</v>
      </c>
      <c r="D53" s="51" t="s">
        <v>125</v>
      </c>
      <c r="E53" s="51"/>
      <c r="F53" s="49"/>
    </row>
    <row r="54" spans="1:7" ht="35.1" customHeight="1" x14ac:dyDescent="0.4">
      <c r="A54" s="349" t="s">
        <v>126</v>
      </c>
      <c r="B54" s="50"/>
      <c r="C54" s="46">
        <v>47</v>
      </c>
      <c r="D54" s="51" t="s">
        <v>127</v>
      </c>
      <c r="E54" s="51"/>
      <c r="F54" s="49"/>
    </row>
    <row r="55" spans="1:7" ht="35.1" customHeight="1" x14ac:dyDescent="0.4">
      <c r="A55" s="349"/>
      <c r="B55" s="50"/>
      <c r="C55" s="46">
        <v>48</v>
      </c>
      <c r="D55" s="51" t="s">
        <v>128</v>
      </c>
      <c r="E55" s="52"/>
      <c r="F55" s="49"/>
    </row>
    <row r="56" spans="1:7" ht="69" customHeight="1" x14ac:dyDescent="0.4">
      <c r="A56" s="90" t="s">
        <v>129</v>
      </c>
      <c r="B56" s="50"/>
      <c r="C56" s="46">
        <v>49</v>
      </c>
      <c r="D56" s="51" t="s">
        <v>130</v>
      </c>
      <c r="E56" s="91"/>
      <c r="F56" s="49" t="s">
        <v>33</v>
      </c>
    </row>
    <row r="57" spans="1:7" ht="75" customHeight="1" x14ac:dyDescent="0.4">
      <c r="A57" s="90" t="s">
        <v>131</v>
      </c>
      <c r="B57" s="50"/>
      <c r="C57" s="46">
        <v>50</v>
      </c>
      <c r="D57" s="51" t="s">
        <v>132</v>
      </c>
      <c r="E57" s="91"/>
      <c r="F57" s="49" t="s">
        <v>33</v>
      </c>
    </row>
    <row r="58" spans="1:7" ht="14.25" customHeight="1" thickBot="1" x14ac:dyDescent="0.45">
      <c r="E58" s="92"/>
      <c r="F58" s="93"/>
    </row>
    <row r="59" spans="1:7" ht="39" customHeight="1" thickTop="1" thickBot="1" x14ac:dyDescent="0.45">
      <c r="E59" s="94" t="s">
        <v>133</v>
      </c>
      <c r="F59" s="95">
        <f>IF(COUNTA(F8:F57)=0,"",COUNTIF(F8:F57,"○")+COUNTIF(F8:F57,"●"))</f>
        <v>0</v>
      </c>
      <c r="G59" s="96"/>
    </row>
    <row r="60" spans="1:7" ht="19.5" thickTop="1" x14ac:dyDescent="0.4"/>
    <row r="61" spans="1:7" x14ac:dyDescent="0.4">
      <c r="A61" s="281" t="s">
        <v>134</v>
      </c>
      <c r="B61" s="281"/>
      <c r="C61" s="281"/>
      <c r="D61" s="281"/>
      <c r="E61" s="281"/>
      <c r="F61" s="281"/>
    </row>
    <row r="62" spans="1:7" x14ac:dyDescent="0.4">
      <c r="A62" s="281"/>
      <c r="B62" s="281"/>
      <c r="C62" s="281"/>
      <c r="D62" s="281"/>
      <c r="E62" s="281"/>
      <c r="F62" s="281"/>
    </row>
  </sheetData>
  <sheetProtection password="C9F7" sheet="1" objects="1" scenarios="1"/>
  <mergeCells count="11">
    <mergeCell ref="A26:A35"/>
    <mergeCell ref="A1:B1"/>
    <mergeCell ref="C1:F1"/>
    <mergeCell ref="B5:D5"/>
    <mergeCell ref="A8:A17"/>
    <mergeCell ref="A18:A25"/>
    <mergeCell ref="A36:A40"/>
    <mergeCell ref="A41:A47"/>
    <mergeCell ref="A48:A53"/>
    <mergeCell ref="A54:A55"/>
    <mergeCell ref="A61:F62"/>
  </mergeCells>
  <phoneticPr fontId="3"/>
  <dataValidations count="2">
    <dataValidation type="list" allowBlank="1" showInputMessage="1" showErrorMessage="1" sqref="F8:F19 F24 F26 F30:F37 F40:F44 F49:F57">
      <formula1>"　,○"</formula1>
    </dataValidation>
    <dataValidation type="list" allowBlank="1" showInputMessage="1" showErrorMessage="1" sqref="F20:F23 F25 F27:F29 F38:F39 F45:F48">
      <formula1>"　,○,●"</formula1>
    </dataValidation>
  </dataValidations>
  <pageMargins left="0.7" right="0.7" top="0.75" bottom="0.75" header="0.3" footer="0.3"/>
  <pageSetup paperSize="9" scale="91" fitToHeight="0" orientation="portrait" r:id="rId1"/>
  <rowBreaks count="2" manualBreakCount="2">
    <brk id="25" max="6" man="1"/>
    <brk id="40"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M27"/>
  <sheetViews>
    <sheetView tabSelected="1" view="pageBreakPreview" zoomScale="85" zoomScaleNormal="100" zoomScaleSheetLayoutView="85" workbookViewId="0">
      <selection activeCell="E16" sqref="E16"/>
    </sheetView>
  </sheetViews>
  <sheetFormatPr defaultRowHeight="13.5" x14ac:dyDescent="0.4"/>
  <cols>
    <col min="1" max="1" width="3.375" style="17" customWidth="1"/>
    <col min="2" max="2" width="6.125" style="17" customWidth="1"/>
    <col min="3" max="3" width="30" style="17" customWidth="1"/>
    <col min="4" max="4" width="10.875" style="17" customWidth="1"/>
    <col min="5" max="5" width="10.25" style="17" bestFit="1" customWidth="1"/>
    <col min="6" max="6" width="8.5" style="17" bestFit="1" customWidth="1"/>
    <col min="7" max="7" width="9.625" style="17" bestFit="1" customWidth="1"/>
    <col min="8" max="10" width="10.5" style="17" customWidth="1"/>
    <col min="11" max="11" width="14.125" style="17" bestFit="1" customWidth="1"/>
    <col min="12" max="12" width="15" style="17" customWidth="1"/>
    <col min="13" max="13" width="7.875" style="17" bestFit="1" customWidth="1"/>
    <col min="14" max="251" width="9" style="17"/>
    <col min="252" max="252" width="3.375" style="17" customWidth="1"/>
    <col min="253" max="253" width="6.125" style="17" customWidth="1"/>
    <col min="254" max="254" width="31.375" style="17" customWidth="1"/>
    <col min="255" max="255" width="10.25" style="17" bestFit="1" customWidth="1"/>
    <col min="256" max="256" width="8.5" style="17" bestFit="1" customWidth="1"/>
    <col min="257" max="257" width="9.625" style="17" bestFit="1" customWidth="1"/>
    <col min="258" max="261" width="10.5" style="17" customWidth="1"/>
    <col min="262" max="262" width="14.125" style="17" bestFit="1" customWidth="1"/>
    <col min="263" max="263" width="8.5" style="17" customWidth="1"/>
    <col min="264" max="264" width="5.875" style="17" bestFit="1" customWidth="1"/>
    <col min="265" max="265" width="16.125" style="17" bestFit="1" customWidth="1"/>
    <col min="266" max="266" width="8.5" style="17" customWidth="1"/>
    <col min="267" max="267" width="5.875" style="17" bestFit="1" customWidth="1"/>
    <col min="268" max="268" width="10.5" style="17" customWidth="1"/>
    <col min="269" max="507" width="9" style="17"/>
    <col min="508" max="508" width="3.375" style="17" customWidth="1"/>
    <col min="509" max="509" width="6.125" style="17" customWidth="1"/>
    <col min="510" max="510" width="31.375" style="17" customWidth="1"/>
    <col min="511" max="511" width="10.25" style="17" bestFit="1" customWidth="1"/>
    <col min="512" max="512" width="8.5" style="17" bestFit="1" customWidth="1"/>
    <col min="513" max="513" width="9.625" style="17" bestFit="1" customWidth="1"/>
    <col min="514" max="517" width="10.5" style="17" customWidth="1"/>
    <col min="518" max="518" width="14.125" style="17" bestFit="1" customWidth="1"/>
    <col min="519" max="519" width="8.5" style="17" customWidth="1"/>
    <col min="520" max="520" width="5.875" style="17" bestFit="1" customWidth="1"/>
    <col min="521" max="521" width="16.125" style="17" bestFit="1" customWidth="1"/>
    <col min="522" max="522" width="8.5" style="17" customWidth="1"/>
    <col min="523" max="523" width="5.875" style="17" bestFit="1" customWidth="1"/>
    <col min="524" max="524" width="10.5" style="17" customWidth="1"/>
    <col min="525" max="763" width="9" style="17"/>
    <col min="764" max="764" width="3.375" style="17" customWidth="1"/>
    <col min="765" max="765" width="6.125" style="17" customWidth="1"/>
    <col min="766" max="766" width="31.375" style="17" customWidth="1"/>
    <col min="767" max="767" width="10.25" style="17" bestFit="1" customWidth="1"/>
    <col min="768" max="768" width="8.5" style="17" bestFit="1" customWidth="1"/>
    <col min="769" max="769" width="9.625" style="17" bestFit="1" customWidth="1"/>
    <col min="770" max="773" width="10.5" style="17" customWidth="1"/>
    <col min="774" max="774" width="14.125" style="17" bestFit="1" customWidth="1"/>
    <col min="775" max="775" width="8.5" style="17" customWidth="1"/>
    <col min="776" max="776" width="5.875" style="17" bestFit="1" customWidth="1"/>
    <col min="777" max="777" width="16.125" style="17" bestFit="1" customWidth="1"/>
    <col min="778" max="778" width="8.5" style="17" customWidth="1"/>
    <col min="779" max="779" width="5.875" style="17" bestFit="1" customWidth="1"/>
    <col min="780" max="780" width="10.5" style="17" customWidth="1"/>
    <col min="781" max="1019" width="9" style="17"/>
    <col min="1020" max="1020" width="3.375" style="17" customWidth="1"/>
    <col min="1021" max="1021" width="6.125" style="17" customWidth="1"/>
    <col min="1022" max="1022" width="31.375" style="17" customWidth="1"/>
    <col min="1023" max="1023" width="10.25" style="17" bestFit="1" customWidth="1"/>
    <col min="1024" max="1024" width="8.5" style="17" bestFit="1" customWidth="1"/>
    <col min="1025" max="1025" width="9.625" style="17" bestFit="1" customWidth="1"/>
    <col min="1026" max="1029" width="10.5" style="17" customWidth="1"/>
    <col min="1030" max="1030" width="14.125" style="17" bestFit="1" customWidth="1"/>
    <col min="1031" max="1031" width="8.5" style="17" customWidth="1"/>
    <col min="1032" max="1032" width="5.875" style="17" bestFit="1" customWidth="1"/>
    <col min="1033" max="1033" width="16.125" style="17" bestFit="1" customWidth="1"/>
    <col min="1034" max="1034" width="8.5" style="17" customWidth="1"/>
    <col min="1035" max="1035" width="5.875" style="17" bestFit="1" customWidth="1"/>
    <col min="1036" max="1036" width="10.5" style="17" customWidth="1"/>
    <col min="1037" max="1275" width="9" style="17"/>
    <col min="1276" max="1276" width="3.375" style="17" customWidth="1"/>
    <col min="1277" max="1277" width="6.125" style="17" customWidth="1"/>
    <col min="1278" max="1278" width="31.375" style="17" customWidth="1"/>
    <col min="1279" max="1279" width="10.25" style="17" bestFit="1" customWidth="1"/>
    <col min="1280" max="1280" width="8.5" style="17" bestFit="1" customWidth="1"/>
    <col min="1281" max="1281" width="9.625" style="17" bestFit="1" customWidth="1"/>
    <col min="1282" max="1285" width="10.5" style="17" customWidth="1"/>
    <col min="1286" max="1286" width="14.125" style="17" bestFit="1" customWidth="1"/>
    <col min="1287" max="1287" width="8.5" style="17" customWidth="1"/>
    <col min="1288" max="1288" width="5.875" style="17" bestFit="1" customWidth="1"/>
    <col min="1289" max="1289" width="16.125" style="17" bestFit="1" customWidth="1"/>
    <col min="1290" max="1290" width="8.5" style="17" customWidth="1"/>
    <col min="1291" max="1291" width="5.875" style="17" bestFit="1" customWidth="1"/>
    <col min="1292" max="1292" width="10.5" style="17" customWidth="1"/>
    <col min="1293" max="1531" width="9" style="17"/>
    <col min="1532" max="1532" width="3.375" style="17" customWidth="1"/>
    <col min="1533" max="1533" width="6.125" style="17" customWidth="1"/>
    <col min="1534" max="1534" width="31.375" style="17" customWidth="1"/>
    <col min="1535" max="1535" width="10.25" style="17" bestFit="1" customWidth="1"/>
    <col min="1536" max="1536" width="8.5" style="17" bestFit="1" customWidth="1"/>
    <col min="1537" max="1537" width="9.625" style="17" bestFit="1" customWidth="1"/>
    <col min="1538" max="1541" width="10.5" style="17" customWidth="1"/>
    <col min="1542" max="1542" width="14.125" style="17" bestFit="1" customWidth="1"/>
    <col min="1543" max="1543" width="8.5" style="17" customWidth="1"/>
    <col min="1544" max="1544" width="5.875" style="17" bestFit="1" customWidth="1"/>
    <col min="1545" max="1545" width="16.125" style="17" bestFit="1" customWidth="1"/>
    <col min="1546" max="1546" width="8.5" style="17" customWidth="1"/>
    <col min="1547" max="1547" width="5.875" style="17" bestFit="1" customWidth="1"/>
    <col min="1548" max="1548" width="10.5" style="17" customWidth="1"/>
    <col min="1549" max="1787" width="9" style="17"/>
    <col min="1788" max="1788" width="3.375" style="17" customWidth="1"/>
    <col min="1789" max="1789" width="6.125" style="17" customWidth="1"/>
    <col min="1790" max="1790" width="31.375" style="17" customWidth="1"/>
    <col min="1791" max="1791" width="10.25" style="17" bestFit="1" customWidth="1"/>
    <col min="1792" max="1792" width="8.5" style="17" bestFit="1" customWidth="1"/>
    <col min="1793" max="1793" width="9.625" style="17" bestFit="1" customWidth="1"/>
    <col min="1794" max="1797" width="10.5" style="17" customWidth="1"/>
    <col min="1798" max="1798" width="14.125" style="17" bestFit="1" customWidth="1"/>
    <col min="1799" max="1799" width="8.5" style="17" customWidth="1"/>
    <col min="1800" max="1800" width="5.875" style="17" bestFit="1" customWidth="1"/>
    <col min="1801" max="1801" width="16.125" style="17" bestFit="1" customWidth="1"/>
    <col min="1802" max="1802" width="8.5" style="17" customWidth="1"/>
    <col min="1803" max="1803" width="5.875" style="17" bestFit="1" customWidth="1"/>
    <col min="1804" max="1804" width="10.5" style="17" customWidth="1"/>
    <col min="1805" max="2043" width="9" style="17"/>
    <col min="2044" max="2044" width="3.375" style="17" customWidth="1"/>
    <col min="2045" max="2045" width="6.125" style="17" customWidth="1"/>
    <col min="2046" max="2046" width="31.375" style="17" customWidth="1"/>
    <col min="2047" max="2047" width="10.25" style="17" bestFit="1" customWidth="1"/>
    <col min="2048" max="2048" width="8.5" style="17" bestFit="1" customWidth="1"/>
    <col min="2049" max="2049" width="9.625" style="17" bestFit="1" customWidth="1"/>
    <col min="2050" max="2053" width="10.5" style="17" customWidth="1"/>
    <col min="2054" max="2054" width="14.125" style="17" bestFit="1" customWidth="1"/>
    <col min="2055" max="2055" width="8.5" style="17" customWidth="1"/>
    <col min="2056" max="2056" width="5.875" style="17" bestFit="1" customWidth="1"/>
    <col min="2057" max="2057" width="16.125" style="17" bestFit="1" customWidth="1"/>
    <col min="2058" max="2058" width="8.5" style="17" customWidth="1"/>
    <col min="2059" max="2059" width="5.875" style="17" bestFit="1" customWidth="1"/>
    <col min="2060" max="2060" width="10.5" style="17" customWidth="1"/>
    <col min="2061" max="2299" width="9" style="17"/>
    <col min="2300" max="2300" width="3.375" style="17" customWidth="1"/>
    <col min="2301" max="2301" width="6.125" style="17" customWidth="1"/>
    <col min="2302" max="2302" width="31.375" style="17" customWidth="1"/>
    <col min="2303" max="2303" width="10.25" style="17" bestFit="1" customWidth="1"/>
    <col min="2304" max="2304" width="8.5" style="17" bestFit="1" customWidth="1"/>
    <col min="2305" max="2305" width="9.625" style="17" bestFit="1" customWidth="1"/>
    <col min="2306" max="2309" width="10.5" style="17" customWidth="1"/>
    <col min="2310" max="2310" width="14.125" style="17" bestFit="1" customWidth="1"/>
    <col min="2311" max="2311" width="8.5" style="17" customWidth="1"/>
    <col min="2312" max="2312" width="5.875" style="17" bestFit="1" customWidth="1"/>
    <col min="2313" max="2313" width="16.125" style="17" bestFit="1" customWidth="1"/>
    <col min="2314" max="2314" width="8.5" style="17" customWidth="1"/>
    <col min="2315" max="2315" width="5.875" style="17" bestFit="1" customWidth="1"/>
    <col min="2316" max="2316" width="10.5" style="17" customWidth="1"/>
    <col min="2317" max="2555" width="9" style="17"/>
    <col min="2556" max="2556" width="3.375" style="17" customWidth="1"/>
    <col min="2557" max="2557" width="6.125" style="17" customWidth="1"/>
    <col min="2558" max="2558" width="31.375" style="17" customWidth="1"/>
    <col min="2559" max="2559" width="10.25" style="17" bestFit="1" customWidth="1"/>
    <col min="2560" max="2560" width="8.5" style="17" bestFit="1" customWidth="1"/>
    <col min="2561" max="2561" width="9.625" style="17" bestFit="1" customWidth="1"/>
    <col min="2562" max="2565" width="10.5" style="17" customWidth="1"/>
    <col min="2566" max="2566" width="14.125" style="17" bestFit="1" customWidth="1"/>
    <col min="2567" max="2567" width="8.5" style="17" customWidth="1"/>
    <col min="2568" max="2568" width="5.875" style="17" bestFit="1" customWidth="1"/>
    <col min="2569" max="2569" width="16.125" style="17" bestFit="1" customWidth="1"/>
    <col min="2570" max="2570" width="8.5" style="17" customWidth="1"/>
    <col min="2571" max="2571" width="5.875" style="17" bestFit="1" customWidth="1"/>
    <col min="2572" max="2572" width="10.5" style="17" customWidth="1"/>
    <col min="2573" max="2811" width="9" style="17"/>
    <col min="2812" max="2812" width="3.375" style="17" customWidth="1"/>
    <col min="2813" max="2813" width="6.125" style="17" customWidth="1"/>
    <col min="2814" max="2814" width="31.375" style="17" customWidth="1"/>
    <col min="2815" max="2815" width="10.25" style="17" bestFit="1" customWidth="1"/>
    <col min="2816" max="2816" width="8.5" style="17" bestFit="1" customWidth="1"/>
    <col min="2817" max="2817" width="9.625" style="17" bestFit="1" customWidth="1"/>
    <col min="2818" max="2821" width="10.5" style="17" customWidth="1"/>
    <col min="2822" max="2822" width="14.125" style="17" bestFit="1" customWidth="1"/>
    <col min="2823" max="2823" width="8.5" style="17" customWidth="1"/>
    <col min="2824" max="2824" width="5.875" style="17" bestFit="1" customWidth="1"/>
    <col min="2825" max="2825" width="16.125" style="17" bestFit="1" customWidth="1"/>
    <col min="2826" max="2826" width="8.5" style="17" customWidth="1"/>
    <col min="2827" max="2827" width="5.875" style="17" bestFit="1" customWidth="1"/>
    <col min="2828" max="2828" width="10.5" style="17" customWidth="1"/>
    <col min="2829" max="3067" width="9" style="17"/>
    <col min="3068" max="3068" width="3.375" style="17" customWidth="1"/>
    <col min="3069" max="3069" width="6.125" style="17" customWidth="1"/>
    <col min="3070" max="3070" width="31.375" style="17" customWidth="1"/>
    <col min="3071" max="3071" width="10.25" style="17" bestFit="1" customWidth="1"/>
    <col min="3072" max="3072" width="8.5" style="17" bestFit="1" customWidth="1"/>
    <col min="3073" max="3073" width="9.625" style="17" bestFit="1" customWidth="1"/>
    <col min="3074" max="3077" width="10.5" style="17" customWidth="1"/>
    <col min="3078" max="3078" width="14.125" style="17" bestFit="1" customWidth="1"/>
    <col min="3079" max="3079" width="8.5" style="17" customWidth="1"/>
    <col min="3080" max="3080" width="5.875" style="17" bestFit="1" customWidth="1"/>
    <col min="3081" max="3081" width="16.125" style="17" bestFit="1" customWidth="1"/>
    <col min="3082" max="3082" width="8.5" style="17" customWidth="1"/>
    <col min="3083" max="3083" width="5.875" style="17" bestFit="1" customWidth="1"/>
    <col min="3084" max="3084" width="10.5" style="17" customWidth="1"/>
    <col min="3085" max="3323" width="9" style="17"/>
    <col min="3324" max="3324" width="3.375" style="17" customWidth="1"/>
    <col min="3325" max="3325" width="6.125" style="17" customWidth="1"/>
    <col min="3326" max="3326" width="31.375" style="17" customWidth="1"/>
    <col min="3327" max="3327" width="10.25" style="17" bestFit="1" customWidth="1"/>
    <col min="3328" max="3328" width="8.5" style="17" bestFit="1" customWidth="1"/>
    <col min="3329" max="3329" width="9.625" style="17" bestFit="1" customWidth="1"/>
    <col min="3330" max="3333" width="10.5" style="17" customWidth="1"/>
    <col min="3334" max="3334" width="14.125" style="17" bestFit="1" customWidth="1"/>
    <col min="3335" max="3335" width="8.5" style="17" customWidth="1"/>
    <col min="3336" max="3336" width="5.875" style="17" bestFit="1" customWidth="1"/>
    <col min="3337" max="3337" width="16.125" style="17" bestFit="1" customWidth="1"/>
    <col min="3338" max="3338" width="8.5" style="17" customWidth="1"/>
    <col min="3339" max="3339" width="5.875" style="17" bestFit="1" customWidth="1"/>
    <col min="3340" max="3340" width="10.5" style="17" customWidth="1"/>
    <col min="3341" max="3579" width="9" style="17"/>
    <col min="3580" max="3580" width="3.375" style="17" customWidth="1"/>
    <col min="3581" max="3581" width="6.125" style="17" customWidth="1"/>
    <col min="3582" max="3582" width="31.375" style="17" customWidth="1"/>
    <col min="3583" max="3583" width="10.25" style="17" bestFit="1" customWidth="1"/>
    <col min="3584" max="3584" width="8.5" style="17" bestFit="1" customWidth="1"/>
    <col min="3585" max="3585" width="9.625" style="17" bestFit="1" customWidth="1"/>
    <col min="3586" max="3589" width="10.5" style="17" customWidth="1"/>
    <col min="3590" max="3590" width="14.125" style="17" bestFit="1" customWidth="1"/>
    <col min="3591" max="3591" width="8.5" style="17" customWidth="1"/>
    <col min="3592" max="3592" width="5.875" style="17" bestFit="1" customWidth="1"/>
    <col min="3593" max="3593" width="16.125" style="17" bestFit="1" customWidth="1"/>
    <col min="3594" max="3594" width="8.5" style="17" customWidth="1"/>
    <col min="3595" max="3595" width="5.875" style="17" bestFit="1" customWidth="1"/>
    <col min="3596" max="3596" width="10.5" style="17" customWidth="1"/>
    <col min="3597" max="3835" width="9" style="17"/>
    <col min="3836" max="3836" width="3.375" style="17" customWidth="1"/>
    <col min="3837" max="3837" width="6.125" style="17" customWidth="1"/>
    <col min="3838" max="3838" width="31.375" style="17" customWidth="1"/>
    <col min="3839" max="3839" width="10.25" style="17" bestFit="1" customWidth="1"/>
    <col min="3840" max="3840" width="8.5" style="17" bestFit="1" customWidth="1"/>
    <col min="3841" max="3841" width="9.625" style="17" bestFit="1" customWidth="1"/>
    <col min="3842" max="3845" width="10.5" style="17" customWidth="1"/>
    <col min="3846" max="3846" width="14.125" style="17" bestFit="1" customWidth="1"/>
    <col min="3847" max="3847" width="8.5" style="17" customWidth="1"/>
    <col min="3848" max="3848" width="5.875" style="17" bestFit="1" customWidth="1"/>
    <col min="3849" max="3849" width="16.125" style="17" bestFit="1" customWidth="1"/>
    <col min="3850" max="3850" width="8.5" style="17" customWidth="1"/>
    <col min="3851" max="3851" width="5.875" style="17" bestFit="1" customWidth="1"/>
    <col min="3852" max="3852" width="10.5" style="17" customWidth="1"/>
    <col min="3853" max="4091" width="9" style="17"/>
    <col min="4092" max="4092" width="3.375" style="17" customWidth="1"/>
    <col min="4093" max="4093" width="6.125" style="17" customWidth="1"/>
    <col min="4094" max="4094" width="31.375" style="17" customWidth="1"/>
    <col min="4095" max="4095" width="10.25" style="17" bestFit="1" customWidth="1"/>
    <col min="4096" max="4096" width="8.5" style="17" bestFit="1" customWidth="1"/>
    <col min="4097" max="4097" width="9.625" style="17" bestFit="1" customWidth="1"/>
    <col min="4098" max="4101" width="10.5" style="17" customWidth="1"/>
    <col min="4102" max="4102" width="14.125" style="17" bestFit="1" customWidth="1"/>
    <col min="4103" max="4103" width="8.5" style="17" customWidth="1"/>
    <col min="4104" max="4104" width="5.875" style="17" bestFit="1" customWidth="1"/>
    <col min="4105" max="4105" width="16.125" style="17" bestFit="1" customWidth="1"/>
    <col min="4106" max="4106" width="8.5" style="17" customWidth="1"/>
    <col min="4107" max="4107" width="5.875" style="17" bestFit="1" customWidth="1"/>
    <col min="4108" max="4108" width="10.5" style="17" customWidth="1"/>
    <col min="4109" max="4347" width="9" style="17"/>
    <col min="4348" max="4348" width="3.375" style="17" customWidth="1"/>
    <col min="4349" max="4349" width="6.125" style="17" customWidth="1"/>
    <col min="4350" max="4350" width="31.375" style="17" customWidth="1"/>
    <col min="4351" max="4351" width="10.25" style="17" bestFit="1" customWidth="1"/>
    <col min="4352" max="4352" width="8.5" style="17" bestFit="1" customWidth="1"/>
    <col min="4353" max="4353" width="9.625" style="17" bestFit="1" customWidth="1"/>
    <col min="4354" max="4357" width="10.5" style="17" customWidth="1"/>
    <col min="4358" max="4358" width="14.125" style="17" bestFit="1" customWidth="1"/>
    <col min="4359" max="4359" width="8.5" style="17" customWidth="1"/>
    <col min="4360" max="4360" width="5.875" style="17" bestFit="1" customWidth="1"/>
    <col min="4361" max="4361" width="16.125" style="17" bestFit="1" customWidth="1"/>
    <col min="4362" max="4362" width="8.5" style="17" customWidth="1"/>
    <col min="4363" max="4363" width="5.875" style="17" bestFit="1" customWidth="1"/>
    <col min="4364" max="4364" width="10.5" style="17" customWidth="1"/>
    <col min="4365" max="4603" width="9" style="17"/>
    <col min="4604" max="4604" width="3.375" style="17" customWidth="1"/>
    <col min="4605" max="4605" width="6.125" style="17" customWidth="1"/>
    <col min="4606" max="4606" width="31.375" style="17" customWidth="1"/>
    <col min="4607" max="4607" width="10.25" style="17" bestFit="1" customWidth="1"/>
    <col min="4608" max="4608" width="8.5" style="17" bestFit="1" customWidth="1"/>
    <col min="4609" max="4609" width="9.625" style="17" bestFit="1" customWidth="1"/>
    <col min="4610" max="4613" width="10.5" style="17" customWidth="1"/>
    <col min="4614" max="4614" width="14.125" style="17" bestFit="1" customWidth="1"/>
    <col min="4615" max="4615" width="8.5" style="17" customWidth="1"/>
    <col min="4616" max="4616" width="5.875" style="17" bestFit="1" customWidth="1"/>
    <col min="4617" max="4617" width="16.125" style="17" bestFit="1" customWidth="1"/>
    <col min="4618" max="4618" width="8.5" style="17" customWidth="1"/>
    <col min="4619" max="4619" width="5.875" style="17" bestFit="1" customWidth="1"/>
    <col min="4620" max="4620" width="10.5" style="17" customWidth="1"/>
    <col min="4621" max="4859" width="9" style="17"/>
    <col min="4860" max="4860" width="3.375" style="17" customWidth="1"/>
    <col min="4861" max="4861" width="6.125" style="17" customWidth="1"/>
    <col min="4862" max="4862" width="31.375" style="17" customWidth="1"/>
    <col min="4863" max="4863" width="10.25" style="17" bestFit="1" customWidth="1"/>
    <col min="4864" max="4864" width="8.5" style="17" bestFit="1" customWidth="1"/>
    <col min="4865" max="4865" width="9.625" style="17" bestFit="1" customWidth="1"/>
    <col min="4866" max="4869" width="10.5" style="17" customWidth="1"/>
    <col min="4870" max="4870" width="14.125" style="17" bestFit="1" customWidth="1"/>
    <col min="4871" max="4871" width="8.5" style="17" customWidth="1"/>
    <col min="4872" max="4872" width="5.875" style="17" bestFit="1" customWidth="1"/>
    <col min="4873" max="4873" width="16.125" style="17" bestFit="1" customWidth="1"/>
    <col min="4874" max="4874" width="8.5" style="17" customWidth="1"/>
    <col min="4875" max="4875" width="5.875" style="17" bestFit="1" customWidth="1"/>
    <col min="4876" max="4876" width="10.5" style="17" customWidth="1"/>
    <col min="4877" max="5115" width="9" style="17"/>
    <col min="5116" max="5116" width="3.375" style="17" customWidth="1"/>
    <col min="5117" max="5117" width="6.125" style="17" customWidth="1"/>
    <col min="5118" max="5118" width="31.375" style="17" customWidth="1"/>
    <col min="5119" max="5119" width="10.25" style="17" bestFit="1" customWidth="1"/>
    <col min="5120" max="5120" width="8.5" style="17" bestFit="1" customWidth="1"/>
    <col min="5121" max="5121" width="9.625" style="17" bestFit="1" customWidth="1"/>
    <col min="5122" max="5125" width="10.5" style="17" customWidth="1"/>
    <col min="5126" max="5126" width="14.125" style="17" bestFit="1" customWidth="1"/>
    <col min="5127" max="5127" width="8.5" style="17" customWidth="1"/>
    <col min="5128" max="5128" width="5.875" style="17" bestFit="1" customWidth="1"/>
    <col min="5129" max="5129" width="16.125" style="17" bestFit="1" customWidth="1"/>
    <col min="5130" max="5130" width="8.5" style="17" customWidth="1"/>
    <col min="5131" max="5131" width="5.875" style="17" bestFit="1" customWidth="1"/>
    <col min="5132" max="5132" width="10.5" style="17" customWidth="1"/>
    <col min="5133" max="5371" width="9" style="17"/>
    <col min="5372" max="5372" width="3.375" style="17" customWidth="1"/>
    <col min="5373" max="5373" width="6.125" style="17" customWidth="1"/>
    <col min="5374" max="5374" width="31.375" style="17" customWidth="1"/>
    <col min="5375" max="5375" width="10.25" style="17" bestFit="1" customWidth="1"/>
    <col min="5376" max="5376" width="8.5" style="17" bestFit="1" customWidth="1"/>
    <col min="5377" max="5377" width="9.625" style="17" bestFit="1" customWidth="1"/>
    <col min="5378" max="5381" width="10.5" style="17" customWidth="1"/>
    <col min="5382" max="5382" width="14.125" style="17" bestFit="1" customWidth="1"/>
    <col min="5383" max="5383" width="8.5" style="17" customWidth="1"/>
    <col min="5384" max="5384" width="5.875" style="17" bestFit="1" customWidth="1"/>
    <col min="5385" max="5385" width="16.125" style="17" bestFit="1" customWidth="1"/>
    <col min="5386" max="5386" width="8.5" style="17" customWidth="1"/>
    <col min="5387" max="5387" width="5.875" style="17" bestFit="1" customWidth="1"/>
    <col min="5388" max="5388" width="10.5" style="17" customWidth="1"/>
    <col min="5389" max="5627" width="9" style="17"/>
    <col min="5628" max="5628" width="3.375" style="17" customWidth="1"/>
    <col min="5629" max="5629" width="6.125" style="17" customWidth="1"/>
    <col min="5630" max="5630" width="31.375" style="17" customWidth="1"/>
    <col min="5631" max="5631" width="10.25" style="17" bestFit="1" customWidth="1"/>
    <col min="5632" max="5632" width="8.5" style="17" bestFit="1" customWidth="1"/>
    <col min="5633" max="5633" width="9.625" style="17" bestFit="1" customWidth="1"/>
    <col min="5634" max="5637" width="10.5" style="17" customWidth="1"/>
    <col min="5638" max="5638" width="14.125" style="17" bestFit="1" customWidth="1"/>
    <col min="5639" max="5639" width="8.5" style="17" customWidth="1"/>
    <col min="5640" max="5640" width="5.875" style="17" bestFit="1" customWidth="1"/>
    <col min="5641" max="5641" width="16.125" style="17" bestFit="1" customWidth="1"/>
    <col min="5642" max="5642" width="8.5" style="17" customWidth="1"/>
    <col min="5643" max="5643" width="5.875" style="17" bestFit="1" customWidth="1"/>
    <col min="5644" max="5644" width="10.5" style="17" customWidth="1"/>
    <col min="5645" max="5883" width="9" style="17"/>
    <col min="5884" max="5884" width="3.375" style="17" customWidth="1"/>
    <col min="5885" max="5885" width="6.125" style="17" customWidth="1"/>
    <col min="5886" max="5886" width="31.375" style="17" customWidth="1"/>
    <col min="5887" max="5887" width="10.25" style="17" bestFit="1" customWidth="1"/>
    <col min="5888" max="5888" width="8.5" style="17" bestFit="1" customWidth="1"/>
    <col min="5889" max="5889" width="9.625" style="17" bestFit="1" customWidth="1"/>
    <col min="5890" max="5893" width="10.5" style="17" customWidth="1"/>
    <col min="5894" max="5894" width="14.125" style="17" bestFit="1" customWidth="1"/>
    <col min="5895" max="5895" width="8.5" style="17" customWidth="1"/>
    <col min="5896" max="5896" width="5.875" style="17" bestFit="1" customWidth="1"/>
    <col min="5897" max="5897" width="16.125" style="17" bestFit="1" customWidth="1"/>
    <col min="5898" max="5898" width="8.5" style="17" customWidth="1"/>
    <col min="5899" max="5899" width="5.875" style="17" bestFit="1" customWidth="1"/>
    <col min="5900" max="5900" width="10.5" style="17" customWidth="1"/>
    <col min="5901" max="6139" width="9" style="17"/>
    <col min="6140" max="6140" width="3.375" style="17" customWidth="1"/>
    <col min="6141" max="6141" width="6.125" style="17" customWidth="1"/>
    <col min="6142" max="6142" width="31.375" style="17" customWidth="1"/>
    <col min="6143" max="6143" width="10.25" style="17" bestFit="1" customWidth="1"/>
    <col min="6144" max="6144" width="8.5" style="17" bestFit="1" customWidth="1"/>
    <col min="6145" max="6145" width="9.625" style="17" bestFit="1" customWidth="1"/>
    <col min="6146" max="6149" width="10.5" style="17" customWidth="1"/>
    <col min="6150" max="6150" width="14.125" style="17" bestFit="1" customWidth="1"/>
    <col min="6151" max="6151" width="8.5" style="17" customWidth="1"/>
    <col min="6152" max="6152" width="5.875" style="17" bestFit="1" customWidth="1"/>
    <col min="6153" max="6153" width="16.125" style="17" bestFit="1" customWidth="1"/>
    <col min="6154" max="6154" width="8.5" style="17" customWidth="1"/>
    <col min="6155" max="6155" width="5.875" style="17" bestFit="1" customWidth="1"/>
    <col min="6156" max="6156" width="10.5" style="17" customWidth="1"/>
    <col min="6157" max="6395" width="9" style="17"/>
    <col min="6396" max="6396" width="3.375" style="17" customWidth="1"/>
    <col min="6397" max="6397" width="6.125" style="17" customWidth="1"/>
    <col min="6398" max="6398" width="31.375" style="17" customWidth="1"/>
    <col min="6399" max="6399" width="10.25" style="17" bestFit="1" customWidth="1"/>
    <col min="6400" max="6400" width="8.5" style="17" bestFit="1" customWidth="1"/>
    <col min="6401" max="6401" width="9.625" style="17" bestFit="1" customWidth="1"/>
    <col min="6402" max="6405" width="10.5" style="17" customWidth="1"/>
    <col min="6406" max="6406" width="14.125" style="17" bestFit="1" customWidth="1"/>
    <col min="6407" max="6407" width="8.5" style="17" customWidth="1"/>
    <col min="6408" max="6408" width="5.875" style="17" bestFit="1" customWidth="1"/>
    <col min="6409" max="6409" width="16.125" style="17" bestFit="1" customWidth="1"/>
    <col min="6410" max="6410" width="8.5" style="17" customWidth="1"/>
    <col min="6411" max="6411" width="5.875" style="17" bestFit="1" customWidth="1"/>
    <col min="6412" max="6412" width="10.5" style="17" customWidth="1"/>
    <col min="6413" max="6651" width="9" style="17"/>
    <col min="6652" max="6652" width="3.375" style="17" customWidth="1"/>
    <col min="6653" max="6653" width="6.125" style="17" customWidth="1"/>
    <col min="6654" max="6654" width="31.375" style="17" customWidth="1"/>
    <col min="6655" max="6655" width="10.25" style="17" bestFit="1" customWidth="1"/>
    <col min="6656" max="6656" width="8.5" style="17" bestFit="1" customWidth="1"/>
    <col min="6657" max="6657" width="9.625" style="17" bestFit="1" customWidth="1"/>
    <col min="6658" max="6661" width="10.5" style="17" customWidth="1"/>
    <col min="6662" max="6662" width="14.125" style="17" bestFit="1" customWidth="1"/>
    <col min="6663" max="6663" width="8.5" style="17" customWidth="1"/>
    <col min="6664" max="6664" width="5.875" style="17" bestFit="1" customWidth="1"/>
    <col min="6665" max="6665" width="16.125" style="17" bestFit="1" customWidth="1"/>
    <col min="6666" max="6666" width="8.5" style="17" customWidth="1"/>
    <col min="6667" max="6667" width="5.875" style="17" bestFit="1" customWidth="1"/>
    <col min="6668" max="6668" width="10.5" style="17" customWidth="1"/>
    <col min="6669" max="6907" width="9" style="17"/>
    <col min="6908" max="6908" width="3.375" style="17" customWidth="1"/>
    <col min="6909" max="6909" width="6.125" style="17" customWidth="1"/>
    <col min="6910" max="6910" width="31.375" style="17" customWidth="1"/>
    <col min="6911" max="6911" width="10.25" style="17" bestFit="1" customWidth="1"/>
    <col min="6912" max="6912" width="8.5" style="17" bestFit="1" customWidth="1"/>
    <col min="6913" max="6913" width="9.625" style="17" bestFit="1" customWidth="1"/>
    <col min="6914" max="6917" width="10.5" style="17" customWidth="1"/>
    <col min="6918" max="6918" width="14.125" style="17" bestFit="1" customWidth="1"/>
    <col min="6919" max="6919" width="8.5" style="17" customWidth="1"/>
    <col min="6920" max="6920" width="5.875" style="17" bestFit="1" customWidth="1"/>
    <col min="6921" max="6921" width="16.125" style="17" bestFit="1" customWidth="1"/>
    <col min="6922" max="6922" width="8.5" style="17" customWidth="1"/>
    <col min="6923" max="6923" width="5.875" style="17" bestFit="1" customWidth="1"/>
    <col min="6924" max="6924" width="10.5" style="17" customWidth="1"/>
    <col min="6925" max="7163" width="9" style="17"/>
    <col min="7164" max="7164" width="3.375" style="17" customWidth="1"/>
    <col min="7165" max="7165" width="6.125" style="17" customWidth="1"/>
    <col min="7166" max="7166" width="31.375" style="17" customWidth="1"/>
    <col min="7167" max="7167" width="10.25" style="17" bestFit="1" customWidth="1"/>
    <col min="7168" max="7168" width="8.5" style="17" bestFit="1" customWidth="1"/>
    <col min="7169" max="7169" width="9.625" style="17" bestFit="1" customWidth="1"/>
    <col min="7170" max="7173" width="10.5" style="17" customWidth="1"/>
    <col min="7174" max="7174" width="14.125" style="17" bestFit="1" customWidth="1"/>
    <col min="7175" max="7175" width="8.5" style="17" customWidth="1"/>
    <col min="7176" max="7176" width="5.875" style="17" bestFit="1" customWidth="1"/>
    <col min="7177" max="7177" width="16.125" style="17" bestFit="1" customWidth="1"/>
    <col min="7178" max="7178" width="8.5" style="17" customWidth="1"/>
    <col min="7179" max="7179" width="5.875" style="17" bestFit="1" customWidth="1"/>
    <col min="7180" max="7180" width="10.5" style="17" customWidth="1"/>
    <col min="7181" max="7419" width="9" style="17"/>
    <col min="7420" max="7420" width="3.375" style="17" customWidth="1"/>
    <col min="7421" max="7421" width="6.125" style="17" customWidth="1"/>
    <col min="7422" max="7422" width="31.375" style="17" customWidth="1"/>
    <col min="7423" max="7423" width="10.25" style="17" bestFit="1" customWidth="1"/>
    <col min="7424" max="7424" width="8.5" style="17" bestFit="1" customWidth="1"/>
    <col min="7425" max="7425" width="9.625" style="17" bestFit="1" customWidth="1"/>
    <col min="7426" max="7429" width="10.5" style="17" customWidth="1"/>
    <col min="7430" max="7430" width="14.125" style="17" bestFit="1" customWidth="1"/>
    <col min="7431" max="7431" width="8.5" style="17" customWidth="1"/>
    <col min="7432" max="7432" width="5.875" style="17" bestFit="1" customWidth="1"/>
    <col min="7433" max="7433" width="16.125" style="17" bestFit="1" customWidth="1"/>
    <col min="7434" max="7434" width="8.5" style="17" customWidth="1"/>
    <col min="7435" max="7435" width="5.875" style="17" bestFit="1" customWidth="1"/>
    <col min="7436" max="7436" width="10.5" style="17" customWidth="1"/>
    <col min="7437" max="7675" width="9" style="17"/>
    <col min="7676" max="7676" width="3.375" style="17" customWidth="1"/>
    <col min="7677" max="7677" width="6.125" style="17" customWidth="1"/>
    <col min="7678" max="7678" width="31.375" style="17" customWidth="1"/>
    <col min="7679" max="7679" width="10.25" style="17" bestFit="1" customWidth="1"/>
    <col min="7680" max="7680" width="8.5" style="17" bestFit="1" customWidth="1"/>
    <col min="7681" max="7681" width="9.625" style="17" bestFit="1" customWidth="1"/>
    <col min="7682" max="7685" width="10.5" style="17" customWidth="1"/>
    <col min="7686" max="7686" width="14.125" style="17" bestFit="1" customWidth="1"/>
    <col min="7687" max="7687" width="8.5" style="17" customWidth="1"/>
    <col min="7688" max="7688" width="5.875" style="17" bestFit="1" customWidth="1"/>
    <col min="7689" max="7689" width="16.125" style="17" bestFit="1" customWidth="1"/>
    <col min="7690" max="7690" width="8.5" style="17" customWidth="1"/>
    <col min="7691" max="7691" width="5.875" style="17" bestFit="1" customWidth="1"/>
    <col min="7692" max="7692" width="10.5" style="17" customWidth="1"/>
    <col min="7693" max="7931" width="9" style="17"/>
    <col min="7932" max="7932" width="3.375" style="17" customWidth="1"/>
    <col min="7933" max="7933" width="6.125" style="17" customWidth="1"/>
    <col min="7934" max="7934" width="31.375" style="17" customWidth="1"/>
    <col min="7935" max="7935" width="10.25" style="17" bestFit="1" customWidth="1"/>
    <col min="7936" max="7936" width="8.5" style="17" bestFit="1" customWidth="1"/>
    <col min="7937" max="7937" width="9.625" style="17" bestFit="1" customWidth="1"/>
    <col min="7938" max="7941" width="10.5" style="17" customWidth="1"/>
    <col min="7942" max="7942" width="14.125" style="17" bestFit="1" customWidth="1"/>
    <col min="7943" max="7943" width="8.5" style="17" customWidth="1"/>
    <col min="7944" max="7944" width="5.875" style="17" bestFit="1" customWidth="1"/>
    <col min="7945" max="7945" width="16.125" style="17" bestFit="1" customWidth="1"/>
    <col min="7946" max="7946" width="8.5" style="17" customWidth="1"/>
    <col min="7947" max="7947" width="5.875" style="17" bestFit="1" customWidth="1"/>
    <col min="7948" max="7948" width="10.5" style="17" customWidth="1"/>
    <col min="7949" max="8187" width="9" style="17"/>
    <col min="8188" max="8188" width="3.375" style="17" customWidth="1"/>
    <col min="8189" max="8189" width="6.125" style="17" customWidth="1"/>
    <col min="8190" max="8190" width="31.375" style="17" customWidth="1"/>
    <col min="8191" max="8191" width="10.25" style="17" bestFit="1" customWidth="1"/>
    <col min="8192" max="8192" width="8.5" style="17" bestFit="1" customWidth="1"/>
    <col min="8193" max="8193" width="9.625" style="17" bestFit="1" customWidth="1"/>
    <col min="8194" max="8197" width="10.5" style="17" customWidth="1"/>
    <col min="8198" max="8198" width="14.125" style="17" bestFit="1" customWidth="1"/>
    <col min="8199" max="8199" width="8.5" style="17" customWidth="1"/>
    <col min="8200" max="8200" width="5.875" style="17" bestFit="1" customWidth="1"/>
    <col min="8201" max="8201" width="16.125" style="17" bestFit="1" customWidth="1"/>
    <col min="8202" max="8202" width="8.5" style="17" customWidth="1"/>
    <col min="8203" max="8203" width="5.875" style="17" bestFit="1" customWidth="1"/>
    <col min="8204" max="8204" width="10.5" style="17" customWidth="1"/>
    <col min="8205" max="8443" width="9" style="17"/>
    <col min="8444" max="8444" width="3.375" style="17" customWidth="1"/>
    <col min="8445" max="8445" width="6.125" style="17" customWidth="1"/>
    <col min="8446" max="8446" width="31.375" style="17" customWidth="1"/>
    <col min="8447" max="8447" width="10.25" style="17" bestFit="1" customWidth="1"/>
    <col min="8448" max="8448" width="8.5" style="17" bestFit="1" customWidth="1"/>
    <col min="8449" max="8449" width="9.625" style="17" bestFit="1" customWidth="1"/>
    <col min="8450" max="8453" width="10.5" style="17" customWidth="1"/>
    <col min="8454" max="8454" width="14.125" style="17" bestFit="1" customWidth="1"/>
    <col min="8455" max="8455" width="8.5" style="17" customWidth="1"/>
    <col min="8456" max="8456" width="5.875" style="17" bestFit="1" customWidth="1"/>
    <col min="8457" max="8457" width="16.125" style="17" bestFit="1" customWidth="1"/>
    <col min="8458" max="8458" width="8.5" style="17" customWidth="1"/>
    <col min="8459" max="8459" width="5.875" style="17" bestFit="1" customWidth="1"/>
    <col min="8460" max="8460" width="10.5" style="17" customWidth="1"/>
    <col min="8461" max="8699" width="9" style="17"/>
    <col min="8700" max="8700" width="3.375" style="17" customWidth="1"/>
    <col min="8701" max="8701" width="6.125" style="17" customWidth="1"/>
    <col min="8702" max="8702" width="31.375" style="17" customWidth="1"/>
    <col min="8703" max="8703" width="10.25" style="17" bestFit="1" customWidth="1"/>
    <col min="8704" max="8704" width="8.5" style="17" bestFit="1" customWidth="1"/>
    <col min="8705" max="8705" width="9.625" style="17" bestFit="1" customWidth="1"/>
    <col min="8706" max="8709" width="10.5" style="17" customWidth="1"/>
    <col min="8710" max="8710" width="14.125" style="17" bestFit="1" customWidth="1"/>
    <col min="8711" max="8711" width="8.5" style="17" customWidth="1"/>
    <col min="8712" max="8712" width="5.875" style="17" bestFit="1" customWidth="1"/>
    <col min="8713" max="8713" width="16.125" style="17" bestFit="1" customWidth="1"/>
    <col min="8714" max="8714" width="8.5" style="17" customWidth="1"/>
    <col min="8715" max="8715" width="5.875" style="17" bestFit="1" customWidth="1"/>
    <col min="8716" max="8716" width="10.5" style="17" customWidth="1"/>
    <col min="8717" max="8955" width="9" style="17"/>
    <col min="8956" max="8956" width="3.375" style="17" customWidth="1"/>
    <col min="8957" max="8957" width="6.125" style="17" customWidth="1"/>
    <col min="8958" max="8958" width="31.375" style="17" customWidth="1"/>
    <col min="8959" max="8959" width="10.25" style="17" bestFit="1" customWidth="1"/>
    <col min="8960" max="8960" width="8.5" style="17" bestFit="1" customWidth="1"/>
    <col min="8961" max="8961" width="9.625" style="17" bestFit="1" customWidth="1"/>
    <col min="8962" max="8965" width="10.5" style="17" customWidth="1"/>
    <col min="8966" max="8966" width="14.125" style="17" bestFit="1" customWidth="1"/>
    <col min="8967" max="8967" width="8.5" style="17" customWidth="1"/>
    <col min="8968" max="8968" width="5.875" style="17" bestFit="1" customWidth="1"/>
    <col min="8969" max="8969" width="16.125" style="17" bestFit="1" customWidth="1"/>
    <col min="8970" max="8970" width="8.5" style="17" customWidth="1"/>
    <col min="8971" max="8971" width="5.875" style="17" bestFit="1" customWidth="1"/>
    <col min="8972" max="8972" width="10.5" style="17" customWidth="1"/>
    <col min="8973" max="9211" width="9" style="17"/>
    <col min="9212" max="9212" width="3.375" style="17" customWidth="1"/>
    <col min="9213" max="9213" width="6.125" style="17" customWidth="1"/>
    <col min="9214" max="9214" width="31.375" style="17" customWidth="1"/>
    <col min="9215" max="9215" width="10.25" style="17" bestFit="1" customWidth="1"/>
    <col min="9216" max="9216" width="8.5" style="17" bestFit="1" customWidth="1"/>
    <col min="9217" max="9217" width="9.625" style="17" bestFit="1" customWidth="1"/>
    <col min="9218" max="9221" width="10.5" style="17" customWidth="1"/>
    <col min="9222" max="9222" width="14.125" style="17" bestFit="1" customWidth="1"/>
    <col min="9223" max="9223" width="8.5" style="17" customWidth="1"/>
    <col min="9224" max="9224" width="5.875" style="17" bestFit="1" customWidth="1"/>
    <col min="9225" max="9225" width="16.125" style="17" bestFit="1" customWidth="1"/>
    <col min="9226" max="9226" width="8.5" style="17" customWidth="1"/>
    <col min="9227" max="9227" width="5.875" style="17" bestFit="1" customWidth="1"/>
    <col min="9228" max="9228" width="10.5" style="17" customWidth="1"/>
    <col min="9229" max="9467" width="9" style="17"/>
    <col min="9468" max="9468" width="3.375" style="17" customWidth="1"/>
    <col min="9469" max="9469" width="6.125" style="17" customWidth="1"/>
    <col min="9470" max="9470" width="31.375" style="17" customWidth="1"/>
    <col min="9471" max="9471" width="10.25" style="17" bestFit="1" customWidth="1"/>
    <col min="9472" max="9472" width="8.5" style="17" bestFit="1" customWidth="1"/>
    <col min="9473" max="9473" width="9.625" style="17" bestFit="1" customWidth="1"/>
    <col min="9474" max="9477" width="10.5" style="17" customWidth="1"/>
    <col min="9478" max="9478" width="14.125" style="17" bestFit="1" customWidth="1"/>
    <col min="9479" max="9479" width="8.5" style="17" customWidth="1"/>
    <col min="9480" max="9480" width="5.875" style="17" bestFit="1" customWidth="1"/>
    <col min="9481" max="9481" width="16.125" style="17" bestFit="1" customWidth="1"/>
    <col min="9482" max="9482" width="8.5" style="17" customWidth="1"/>
    <col min="9483" max="9483" width="5.875" style="17" bestFit="1" customWidth="1"/>
    <col min="9484" max="9484" width="10.5" style="17" customWidth="1"/>
    <col min="9485" max="9723" width="9" style="17"/>
    <col min="9724" max="9724" width="3.375" style="17" customWidth="1"/>
    <col min="9725" max="9725" width="6.125" style="17" customWidth="1"/>
    <col min="9726" max="9726" width="31.375" style="17" customWidth="1"/>
    <col min="9727" max="9727" width="10.25" style="17" bestFit="1" customWidth="1"/>
    <col min="9728" max="9728" width="8.5" style="17" bestFit="1" customWidth="1"/>
    <col min="9729" max="9729" width="9.625" style="17" bestFit="1" customWidth="1"/>
    <col min="9730" max="9733" width="10.5" style="17" customWidth="1"/>
    <col min="9734" max="9734" width="14.125" style="17" bestFit="1" customWidth="1"/>
    <col min="9735" max="9735" width="8.5" style="17" customWidth="1"/>
    <col min="9736" max="9736" width="5.875" style="17" bestFit="1" customWidth="1"/>
    <col min="9737" max="9737" width="16.125" style="17" bestFit="1" customWidth="1"/>
    <col min="9738" max="9738" width="8.5" style="17" customWidth="1"/>
    <col min="9739" max="9739" width="5.875" style="17" bestFit="1" customWidth="1"/>
    <col min="9740" max="9740" width="10.5" style="17" customWidth="1"/>
    <col min="9741" max="9979" width="9" style="17"/>
    <col min="9980" max="9980" width="3.375" style="17" customWidth="1"/>
    <col min="9981" max="9981" width="6.125" style="17" customWidth="1"/>
    <col min="9982" max="9982" width="31.375" style="17" customWidth="1"/>
    <col min="9983" max="9983" width="10.25" style="17" bestFit="1" customWidth="1"/>
    <col min="9984" max="9984" width="8.5" style="17" bestFit="1" customWidth="1"/>
    <col min="9985" max="9985" width="9.625" style="17" bestFit="1" customWidth="1"/>
    <col min="9986" max="9989" width="10.5" style="17" customWidth="1"/>
    <col min="9990" max="9990" width="14.125" style="17" bestFit="1" customWidth="1"/>
    <col min="9991" max="9991" width="8.5" style="17" customWidth="1"/>
    <col min="9992" max="9992" width="5.875" style="17" bestFit="1" customWidth="1"/>
    <col min="9993" max="9993" width="16.125" style="17" bestFit="1" customWidth="1"/>
    <col min="9994" max="9994" width="8.5" style="17" customWidth="1"/>
    <col min="9995" max="9995" width="5.875" style="17" bestFit="1" customWidth="1"/>
    <col min="9996" max="9996" width="10.5" style="17" customWidth="1"/>
    <col min="9997" max="10235" width="9" style="17"/>
    <col min="10236" max="10236" width="3.375" style="17" customWidth="1"/>
    <col min="10237" max="10237" width="6.125" style="17" customWidth="1"/>
    <col min="10238" max="10238" width="31.375" style="17" customWidth="1"/>
    <col min="10239" max="10239" width="10.25" style="17" bestFit="1" customWidth="1"/>
    <col min="10240" max="10240" width="8.5" style="17" bestFit="1" customWidth="1"/>
    <col min="10241" max="10241" width="9.625" style="17" bestFit="1" customWidth="1"/>
    <col min="10242" max="10245" width="10.5" style="17" customWidth="1"/>
    <col min="10246" max="10246" width="14.125" style="17" bestFit="1" customWidth="1"/>
    <col min="10247" max="10247" width="8.5" style="17" customWidth="1"/>
    <col min="10248" max="10248" width="5.875" style="17" bestFit="1" customWidth="1"/>
    <col min="10249" max="10249" width="16.125" style="17" bestFit="1" customWidth="1"/>
    <col min="10250" max="10250" width="8.5" style="17" customWidth="1"/>
    <col min="10251" max="10251" width="5.875" style="17" bestFit="1" customWidth="1"/>
    <col min="10252" max="10252" width="10.5" style="17" customWidth="1"/>
    <col min="10253" max="10491" width="9" style="17"/>
    <col min="10492" max="10492" width="3.375" style="17" customWidth="1"/>
    <col min="10493" max="10493" width="6.125" style="17" customWidth="1"/>
    <col min="10494" max="10494" width="31.375" style="17" customWidth="1"/>
    <col min="10495" max="10495" width="10.25" style="17" bestFit="1" customWidth="1"/>
    <col min="10496" max="10496" width="8.5" style="17" bestFit="1" customWidth="1"/>
    <col min="10497" max="10497" width="9.625" style="17" bestFit="1" customWidth="1"/>
    <col min="10498" max="10501" width="10.5" style="17" customWidth="1"/>
    <col min="10502" max="10502" width="14.125" style="17" bestFit="1" customWidth="1"/>
    <col min="10503" max="10503" width="8.5" style="17" customWidth="1"/>
    <col min="10504" max="10504" width="5.875" style="17" bestFit="1" customWidth="1"/>
    <col min="10505" max="10505" width="16.125" style="17" bestFit="1" customWidth="1"/>
    <col min="10506" max="10506" width="8.5" style="17" customWidth="1"/>
    <col min="10507" max="10507" width="5.875" style="17" bestFit="1" customWidth="1"/>
    <col min="10508" max="10508" width="10.5" style="17" customWidth="1"/>
    <col min="10509" max="10747" width="9" style="17"/>
    <col min="10748" max="10748" width="3.375" style="17" customWidth="1"/>
    <col min="10749" max="10749" width="6.125" style="17" customWidth="1"/>
    <col min="10750" max="10750" width="31.375" style="17" customWidth="1"/>
    <col min="10751" max="10751" width="10.25" style="17" bestFit="1" customWidth="1"/>
    <col min="10752" max="10752" width="8.5" style="17" bestFit="1" customWidth="1"/>
    <col min="10753" max="10753" width="9.625" style="17" bestFit="1" customWidth="1"/>
    <col min="10754" max="10757" width="10.5" style="17" customWidth="1"/>
    <col min="10758" max="10758" width="14.125" style="17" bestFit="1" customWidth="1"/>
    <col min="10759" max="10759" width="8.5" style="17" customWidth="1"/>
    <col min="10760" max="10760" width="5.875" style="17" bestFit="1" customWidth="1"/>
    <col min="10761" max="10761" width="16.125" style="17" bestFit="1" customWidth="1"/>
    <col min="10762" max="10762" width="8.5" style="17" customWidth="1"/>
    <col min="10763" max="10763" width="5.875" style="17" bestFit="1" customWidth="1"/>
    <col min="10764" max="10764" width="10.5" style="17" customWidth="1"/>
    <col min="10765" max="11003" width="9" style="17"/>
    <col min="11004" max="11004" width="3.375" style="17" customWidth="1"/>
    <col min="11005" max="11005" width="6.125" style="17" customWidth="1"/>
    <col min="11006" max="11006" width="31.375" style="17" customWidth="1"/>
    <col min="11007" max="11007" width="10.25" style="17" bestFit="1" customWidth="1"/>
    <col min="11008" max="11008" width="8.5" style="17" bestFit="1" customWidth="1"/>
    <col min="11009" max="11009" width="9.625" style="17" bestFit="1" customWidth="1"/>
    <col min="11010" max="11013" width="10.5" style="17" customWidth="1"/>
    <col min="11014" max="11014" width="14.125" style="17" bestFit="1" customWidth="1"/>
    <col min="11015" max="11015" width="8.5" style="17" customWidth="1"/>
    <col min="11016" max="11016" width="5.875" style="17" bestFit="1" customWidth="1"/>
    <col min="11017" max="11017" width="16.125" style="17" bestFit="1" customWidth="1"/>
    <col min="11018" max="11018" width="8.5" style="17" customWidth="1"/>
    <col min="11019" max="11019" width="5.875" style="17" bestFit="1" customWidth="1"/>
    <col min="11020" max="11020" width="10.5" style="17" customWidth="1"/>
    <col min="11021" max="11259" width="9" style="17"/>
    <col min="11260" max="11260" width="3.375" style="17" customWidth="1"/>
    <col min="11261" max="11261" width="6.125" style="17" customWidth="1"/>
    <col min="11262" max="11262" width="31.375" style="17" customWidth="1"/>
    <col min="11263" max="11263" width="10.25" style="17" bestFit="1" customWidth="1"/>
    <col min="11264" max="11264" width="8.5" style="17" bestFit="1" customWidth="1"/>
    <col min="11265" max="11265" width="9.625" style="17" bestFit="1" customWidth="1"/>
    <col min="11266" max="11269" width="10.5" style="17" customWidth="1"/>
    <col min="11270" max="11270" width="14.125" style="17" bestFit="1" customWidth="1"/>
    <col min="11271" max="11271" width="8.5" style="17" customWidth="1"/>
    <col min="11272" max="11272" width="5.875" style="17" bestFit="1" customWidth="1"/>
    <col min="11273" max="11273" width="16.125" style="17" bestFit="1" customWidth="1"/>
    <col min="11274" max="11274" width="8.5" style="17" customWidth="1"/>
    <col min="11275" max="11275" width="5.875" style="17" bestFit="1" customWidth="1"/>
    <col min="11276" max="11276" width="10.5" style="17" customWidth="1"/>
    <col min="11277" max="11515" width="9" style="17"/>
    <col min="11516" max="11516" width="3.375" style="17" customWidth="1"/>
    <col min="11517" max="11517" width="6.125" style="17" customWidth="1"/>
    <col min="11518" max="11518" width="31.375" style="17" customWidth="1"/>
    <col min="11519" max="11519" width="10.25" style="17" bestFit="1" customWidth="1"/>
    <col min="11520" max="11520" width="8.5" style="17" bestFit="1" customWidth="1"/>
    <col min="11521" max="11521" width="9.625" style="17" bestFit="1" customWidth="1"/>
    <col min="11522" max="11525" width="10.5" style="17" customWidth="1"/>
    <col min="11526" max="11526" width="14.125" style="17" bestFit="1" customWidth="1"/>
    <col min="11527" max="11527" width="8.5" style="17" customWidth="1"/>
    <col min="11528" max="11528" width="5.875" style="17" bestFit="1" customWidth="1"/>
    <col min="11529" max="11529" width="16.125" style="17" bestFit="1" customWidth="1"/>
    <col min="11530" max="11530" width="8.5" style="17" customWidth="1"/>
    <col min="11531" max="11531" width="5.875" style="17" bestFit="1" customWidth="1"/>
    <col min="11532" max="11532" width="10.5" style="17" customWidth="1"/>
    <col min="11533" max="11771" width="9" style="17"/>
    <col min="11772" max="11772" width="3.375" style="17" customWidth="1"/>
    <col min="11773" max="11773" width="6.125" style="17" customWidth="1"/>
    <col min="11774" max="11774" width="31.375" style="17" customWidth="1"/>
    <col min="11775" max="11775" width="10.25" style="17" bestFit="1" customWidth="1"/>
    <col min="11776" max="11776" width="8.5" style="17" bestFit="1" customWidth="1"/>
    <col min="11777" max="11777" width="9.625" style="17" bestFit="1" customWidth="1"/>
    <col min="11778" max="11781" width="10.5" style="17" customWidth="1"/>
    <col min="11782" max="11782" width="14.125" style="17" bestFit="1" customWidth="1"/>
    <col min="11783" max="11783" width="8.5" style="17" customWidth="1"/>
    <col min="11784" max="11784" width="5.875" style="17" bestFit="1" customWidth="1"/>
    <col min="11785" max="11785" width="16.125" style="17" bestFit="1" customWidth="1"/>
    <col min="11786" max="11786" width="8.5" style="17" customWidth="1"/>
    <col min="11787" max="11787" width="5.875" style="17" bestFit="1" customWidth="1"/>
    <col min="11788" max="11788" width="10.5" style="17" customWidth="1"/>
    <col min="11789" max="12027" width="9" style="17"/>
    <col min="12028" max="12028" width="3.375" style="17" customWidth="1"/>
    <col min="12029" max="12029" width="6.125" style="17" customWidth="1"/>
    <col min="12030" max="12030" width="31.375" style="17" customWidth="1"/>
    <col min="12031" max="12031" width="10.25" style="17" bestFit="1" customWidth="1"/>
    <col min="12032" max="12032" width="8.5" style="17" bestFit="1" customWidth="1"/>
    <col min="12033" max="12033" width="9.625" style="17" bestFit="1" customWidth="1"/>
    <col min="12034" max="12037" width="10.5" style="17" customWidth="1"/>
    <col min="12038" max="12038" width="14.125" style="17" bestFit="1" customWidth="1"/>
    <col min="12039" max="12039" width="8.5" style="17" customWidth="1"/>
    <col min="12040" max="12040" width="5.875" style="17" bestFit="1" customWidth="1"/>
    <col min="12041" max="12041" width="16.125" style="17" bestFit="1" customWidth="1"/>
    <col min="12042" max="12042" width="8.5" style="17" customWidth="1"/>
    <col min="12043" max="12043" width="5.875" style="17" bestFit="1" customWidth="1"/>
    <col min="12044" max="12044" width="10.5" style="17" customWidth="1"/>
    <col min="12045" max="12283" width="9" style="17"/>
    <col min="12284" max="12284" width="3.375" style="17" customWidth="1"/>
    <col min="12285" max="12285" width="6.125" style="17" customWidth="1"/>
    <col min="12286" max="12286" width="31.375" style="17" customWidth="1"/>
    <col min="12287" max="12287" width="10.25" style="17" bestFit="1" customWidth="1"/>
    <col min="12288" max="12288" width="8.5" style="17" bestFit="1" customWidth="1"/>
    <col min="12289" max="12289" width="9.625" style="17" bestFit="1" customWidth="1"/>
    <col min="12290" max="12293" width="10.5" style="17" customWidth="1"/>
    <col min="12294" max="12294" width="14.125" style="17" bestFit="1" customWidth="1"/>
    <col min="12295" max="12295" width="8.5" style="17" customWidth="1"/>
    <col min="12296" max="12296" width="5.875" style="17" bestFit="1" customWidth="1"/>
    <col min="12297" max="12297" width="16.125" style="17" bestFit="1" customWidth="1"/>
    <col min="12298" max="12298" width="8.5" style="17" customWidth="1"/>
    <col min="12299" max="12299" width="5.875" style="17" bestFit="1" customWidth="1"/>
    <col min="12300" max="12300" width="10.5" style="17" customWidth="1"/>
    <col min="12301" max="12539" width="9" style="17"/>
    <col min="12540" max="12540" width="3.375" style="17" customWidth="1"/>
    <col min="12541" max="12541" width="6.125" style="17" customWidth="1"/>
    <col min="12542" max="12542" width="31.375" style="17" customWidth="1"/>
    <col min="12543" max="12543" width="10.25" style="17" bestFit="1" customWidth="1"/>
    <col min="12544" max="12544" width="8.5" style="17" bestFit="1" customWidth="1"/>
    <col min="12545" max="12545" width="9.625" style="17" bestFit="1" customWidth="1"/>
    <col min="12546" max="12549" width="10.5" style="17" customWidth="1"/>
    <col min="12550" max="12550" width="14.125" style="17" bestFit="1" customWidth="1"/>
    <col min="12551" max="12551" width="8.5" style="17" customWidth="1"/>
    <col min="12552" max="12552" width="5.875" style="17" bestFit="1" customWidth="1"/>
    <col min="12553" max="12553" width="16.125" style="17" bestFit="1" customWidth="1"/>
    <col min="12554" max="12554" width="8.5" style="17" customWidth="1"/>
    <col min="12555" max="12555" width="5.875" style="17" bestFit="1" customWidth="1"/>
    <col min="12556" max="12556" width="10.5" style="17" customWidth="1"/>
    <col min="12557" max="12795" width="9" style="17"/>
    <col min="12796" max="12796" width="3.375" style="17" customWidth="1"/>
    <col min="12797" max="12797" width="6.125" style="17" customWidth="1"/>
    <col min="12798" max="12798" width="31.375" style="17" customWidth="1"/>
    <col min="12799" max="12799" width="10.25" style="17" bestFit="1" customWidth="1"/>
    <col min="12800" max="12800" width="8.5" style="17" bestFit="1" customWidth="1"/>
    <col min="12801" max="12801" width="9.625" style="17" bestFit="1" customWidth="1"/>
    <col min="12802" max="12805" width="10.5" style="17" customWidth="1"/>
    <col min="12806" max="12806" width="14.125" style="17" bestFit="1" customWidth="1"/>
    <col min="12807" max="12807" width="8.5" style="17" customWidth="1"/>
    <col min="12808" max="12808" width="5.875" style="17" bestFit="1" customWidth="1"/>
    <col min="12809" max="12809" width="16.125" style="17" bestFit="1" customWidth="1"/>
    <col min="12810" max="12810" width="8.5" style="17" customWidth="1"/>
    <col min="12811" max="12811" width="5.875" style="17" bestFit="1" customWidth="1"/>
    <col min="12812" max="12812" width="10.5" style="17" customWidth="1"/>
    <col min="12813" max="13051" width="9" style="17"/>
    <col min="13052" max="13052" width="3.375" style="17" customWidth="1"/>
    <col min="13053" max="13053" width="6.125" style="17" customWidth="1"/>
    <col min="13054" max="13054" width="31.375" style="17" customWidth="1"/>
    <col min="13055" max="13055" width="10.25" style="17" bestFit="1" customWidth="1"/>
    <col min="13056" max="13056" width="8.5" style="17" bestFit="1" customWidth="1"/>
    <col min="13057" max="13057" width="9.625" style="17" bestFit="1" customWidth="1"/>
    <col min="13058" max="13061" width="10.5" style="17" customWidth="1"/>
    <col min="13062" max="13062" width="14.125" style="17" bestFit="1" customWidth="1"/>
    <col min="13063" max="13063" width="8.5" style="17" customWidth="1"/>
    <col min="13064" max="13064" width="5.875" style="17" bestFit="1" customWidth="1"/>
    <col min="13065" max="13065" width="16.125" style="17" bestFit="1" customWidth="1"/>
    <col min="13066" max="13066" width="8.5" style="17" customWidth="1"/>
    <col min="13067" max="13067" width="5.875" style="17" bestFit="1" customWidth="1"/>
    <col min="13068" max="13068" width="10.5" style="17" customWidth="1"/>
    <col min="13069" max="13307" width="9" style="17"/>
    <col min="13308" max="13308" width="3.375" style="17" customWidth="1"/>
    <col min="13309" max="13309" width="6.125" style="17" customWidth="1"/>
    <col min="13310" max="13310" width="31.375" style="17" customWidth="1"/>
    <col min="13311" max="13311" width="10.25" style="17" bestFit="1" customWidth="1"/>
    <col min="13312" max="13312" width="8.5" style="17" bestFit="1" customWidth="1"/>
    <col min="13313" max="13313" width="9.625" style="17" bestFit="1" customWidth="1"/>
    <col min="13314" max="13317" width="10.5" style="17" customWidth="1"/>
    <col min="13318" max="13318" width="14.125" style="17" bestFit="1" customWidth="1"/>
    <col min="13319" max="13319" width="8.5" style="17" customWidth="1"/>
    <col min="13320" max="13320" width="5.875" style="17" bestFit="1" customWidth="1"/>
    <col min="13321" max="13321" width="16.125" style="17" bestFit="1" customWidth="1"/>
    <col min="13322" max="13322" width="8.5" style="17" customWidth="1"/>
    <col min="13323" max="13323" width="5.875" style="17" bestFit="1" customWidth="1"/>
    <col min="13324" max="13324" width="10.5" style="17" customWidth="1"/>
    <col min="13325" max="13563" width="9" style="17"/>
    <col min="13564" max="13564" width="3.375" style="17" customWidth="1"/>
    <col min="13565" max="13565" width="6.125" style="17" customWidth="1"/>
    <col min="13566" max="13566" width="31.375" style="17" customWidth="1"/>
    <col min="13567" max="13567" width="10.25" style="17" bestFit="1" customWidth="1"/>
    <col min="13568" max="13568" width="8.5" style="17" bestFit="1" customWidth="1"/>
    <col min="13569" max="13569" width="9.625" style="17" bestFit="1" customWidth="1"/>
    <col min="13570" max="13573" width="10.5" style="17" customWidth="1"/>
    <col min="13574" max="13574" width="14.125" style="17" bestFit="1" customWidth="1"/>
    <col min="13575" max="13575" width="8.5" style="17" customWidth="1"/>
    <col min="13576" max="13576" width="5.875" style="17" bestFit="1" customWidth="1"/>
    <col min="13577" max="13577" width="16.125" style="17" bestFit="1" customWidth="1"/>
    <col min="13578" max="13578" width="8.5" style="17" customWidth="1"/>
    <col min="13579" max="13579" width="5.875" style="17" bestFit="1" customWidth="1"/>
    <col min="13580" max="13580" width="10.5" style="17" customWidth="1"/>
    <col min="13581" max="13819" width="9" style="17"/>
    <col min="13820" max="13820" width="3.375" style="17" customWidth="1"/>
    <col min="13821" max="13821" width="6.125" style="17" customWidth="1"/>
    <col min="13822" max="13822" width="31.375" style="17" customWidth="1"/>
    <col min="13823" max="13823" width="10.25" style="17" bestFit="1" customWidth="1"/>
    <col min="13824" max="13824" width="8.5" style="17" bestFit="1" customWidth="1"/>
    <col min="13825" max="13825" width="9.625" style="17" bestFit="1" customWidth="1"/>
    <col min="13826" max="13829" width="10.5" style="17" customWidth="1"/>
    <col min="13830" max="13830" width="14.125" style="17" bestFit="1" customWidth="1"/>
    <col min="13831" max="13831" width="8.5" style="17" customWidth="1"/>
    <col min="13832" max="13832" width="5.875" style="17" bestFit="1" customWidth="1"/>
    <col min="13833" max="13833" width="16.125" style="17" bestFit="1" customWidth="1"/>
    <col min="13834" max="13834" width="8.5" style="17" customWidth="1"/>
    <col min="13835" max="13835" width="5.875" style="17" bestFit="1" customWidth="1"/>
    <col min="13836" max="13836" width="10.5" style="17" customWidth="1"/>
    <col min="13837" max="14075" width="9" style="17"/>
    <col min="14076" max="14076" width="3.375" style="17" customWidth="1"/>
    <col min="14077" max="14077" width="6.125" style="17" customWidth="1"/>
    <col min="14078" max="14078" width="31.375" style="17" customWidth="1"/>
    <col min="14079" max="14079" width="10.25" style="17" bestFit="1" customWidth="1"/>
    <col min="14080" max="14080" width="8.5" style="17" bestFit="1" customWidth="1"/>
    <col min="14081" max="14081" width="9.625" style="17" bestFit="1" customWidth="1"/>
    <col min="14082" max="14085" width="10.5" style="17" customWidth="1"/>
    <col min="14086" max="14086" width="14.125" style="17" bestFit="1" customWidth="1"/>
    <col min="14087" max="14087" width="8.5" style="17" customWidth="1"/>
    <col min="14088" max="14088" width="5.875" style="17" bestFit="1" customWidth="1"/>
    <col min="14089" max="14089" width="16.125" style="17" bestFit="1" customWidth="1"/>
    <col min="14090" max="14090" width="8.5" style="17" customWidth="1"/>
    <col min="14091" max="14091" width="5.875" style="17" bestFit="1" customWidth="1"/>
    <col min="14092" max="14092" width="10.5" style="17" customWidth="1"/>
    <col min="14093" max="14331" width="9" style="17"/>
    <col min="14332" max="14332" width="3.375" style="17" customWidth="1"/>
    <col min="14333" max="14333" width="6.125" style="17" customWidth="1"/>
    <col min="14334" max="14334" width="31.375" style="17" customWidth="1"/>
    <col min="14335" max="14335" width="10.25" style="17" bestFit="1" customWidth="1"/>
    <col min="14336" max="14336" width="8.5" style="17" bestFit="1" customWidth="1"/>
    <col min="14337" max="14337" width="9.625" style="17" bestFit="1" customWidth="1"/>
    <col min="14338" max="14341" width="10.5" style="17" customWidth="1"/>
    <col min="14342" max="14342" width="14.125" style="17" bestFit="1" customWidth="1"/>
    <col min="14343" max="14343" width="8.5" style="17" customWidth="1"/>
    <col min="14344" max="14344" width="5.875" style="17" bestFit="1" customWidth="1"/>
    <col min="14345" max="14345" width="16.125" style="17" bestFit="1" customWidth="1"/>
    <col min="14346" max="14346" width="8.5" style="17" customWidth="1"/>
    <col min="14347" max="14347" width="5.875" style="17" bestFit="1" customWidth="1"/>
    <col min="14348" max="14348" width="10.5" style="17" customWidth="1"/>
    <col min="14349" max="14587" width="9" style="17"/>
    <col min="14588" max="14588" width="3.375" style="17" customWidth="1"/>
    <col min="14589" max="14589" width="6.125" style="17" customWidth="1"/>
    <col min="14590" max="14590" width="31.375" style="17" customWidth="1"/>
    <col min="14591" max="14591" width="10.25" style="17" bestFit="1" customWidth="1"/>
    <col min="14592" max="14592" width="8.5" style="17" bestFit="1" customWidth="1"/>
    <col min="14593" max="14593" width="9.625" style="17" bestFit="1" customWidth="1"/>
    <col min="14594" max="14597" width="10.5" style="17" customWidth="1"/>
    <col min="14598" max="14598" width="14.125" style="17" bestFit="1" customWidth="1"/>
    <col min="14599" max="14599" width="8.5" style="17" customWidth="1"/>
    <col min="14600" max="14600" width="5.875" style="17" bestFit="1" customWidth="1"/>
    <col min="14601" max="14601" width="16.125" style="17" bestFit="1" customWidth="1"/>
    <col min="14602" max="14602" width="8.5" style="17" customWidth="1"/>
    <col min="14603" max="14603" width="5.875" style="17" bestFit="1" customWidth="1"/>
    <col min="14604" max="14604" width="10.5" style="17" customWidth="1"/>
    <col min="14605" max="14843" width="9" style="17"/>
    <col min="14844" max="14844" width="3.375" style="17" customWidth="1"/>
    <col min="14845" max="14845" width="6.125" style="17" customWidth="1"/>
    <col min="14846" max="14846" width="31.375" style="17" customWidth="1"/>
    <col min="14847" max="14847" width="10.25" style="17" bestFit="1" customWidth="1"/>
    <col min="14848" max="14848" width="8.5" style="17" bestFit="1" customWidth="1"/>
    <col min="14849" max="14849" width="9.625" style="17" bestFit="1" customWidth="1"/>
    <col min="14850" max="14853" width="10.5" style="17" customWidth="1"/>
    <col min="14854" max="14854" width="14.125" style="17" bestFit="1" customWidth="1"/>
    <col min="14855" max="14855" width="8.5" style="17" customWidth="1"/>
    <col min="14856" max="14856" width="5.875" style="17" bestFit="1" customWidth="1"/>
    <col min="14857" max="14857" width="16.125" style="17" bestFit="1" customWidth="1"/>
    <col min="14858" max="14858" width="8.5" style="17" customWidth="1"/>
    <col min="14859" max="14859" width="5.875" style="17" bestFit="1" customWidth="1"/>
    <col min="14860" max="14860" width="10.5" style="17" customWidth="1"/>
    <col min="14861" max="15099" width="9" style="17"/>
    <col min="15100" max="15100" width="3.375" style="17" customWidth="1"/>
    <col min="15101" max="15101" width="6.125" style="17" customWidth="1"/>
    <col min="15102" max="15102" width="31.375" style="17" customWidth="1"/>
    <col min="15103" max="15103" width="10.25" style="17" bestFit="1" customWidth="1"/>
    <col min="15104" max="15104" width="8.5" style="17" bestFit="1" customWidth="1"/>
    <col min="15105" max="15105" width="9.625" style="17" bestFit="1" customWidth="1"/>
    <col min="15106" max="15109" width="10.5" style="17" customWidth="1"/>
    <col min="15110" max="15110" width="14.125" style="17" bestFit="1" customWidth="1"/>
    <col min="15111" max="15111" width="8.5" style="17" customWidth="1"/>
    <col min="15112" max="15112" width="5.875" style="17" bestFit="1" customWidth="1"/>
    <col min="15113" max="15113" width="16.125" style="17" bestFit="1" customWidth="1"/>
    <col min="15114" max="15114" width="8.5" style="17" customWidth="1"/>
    <col min="15115" max="15115" width="5.875" style="17" bestFit="1" customWidth="1"/>
    <col min="15116" max="15116" width="10.5" style="17" customWidth="1"/>
    <col min="15117" max="15355" width="9" style="17"/>
    <col min="15356" max="15356" width="3.375" style="17" customWidth="1"/>
    <col min="15357" max="15357" width="6.125" style="17" customWidth="1"/>
    <col min="15358" max="15358" width="31.375" style="17" customWidth="1"/>
    <col min="15359" max="15359" width="10.25" style="17" bestFit="1" customWidth="1"/>
    <col min="15360" max="15360" width="8.5" style="17" bestFit="1" customWidth="1"/>
    <col min="15361" max="15361" width="9.625" style="17" bestFit="1" customWidth="1"/>
    <col min="15362" max="15365" width="10.5" style="17" customWidth="1"/>
    <col min="15366" max="15366" width="14.125" style="17" bestFit="1" customWidth="1"/>
    <col min="15367" max="15367" width="8.5" style="17" customWidth="1"/>
    <col min="15368" max="15368" width="5.875" style="17" bestFit="1" customWidth="1"/>
    <col min="15369" max="15369" width="16.125" style="17" bestFit="1" customWidth="1"/>
    <col min="15370" max="15370" width="8.5" style="17" customWidth="1"/>
    <col min="15371" max="15371" width="5.875" style="17" bestFit="1" customWidth="1"/>
    <col min="15372" max="15372" width="10.5" style="17" customWidth="1"/>
    <col min="15373" max="15611" width="9" style="17"/>
    <col min="15612" max="15612" width="3.375" style="17" customWidth="1"/>
    <col min="15613" max="15613" width="6.125" style="17" customWidth="1"/>
    <col min="15614" max="15614" width="31.375" style="17" customWidth="1"/>
    <col min="15615" max="15615" width="10.25" style="17" bestFit="1" customWidth="1"/>
    <col min="15616" max="15616" width="8.5" style="17" bestFit="1" customWidth="1"/>
    <col min="15617" max="15617" width="9.625" style="17" bestFit="1" customWidth="1"/>
    <col min="15618" max="15621" width="10.5" style="17" customWidth="1"/>
    <col min="15622" max="15622" width="14.125" style="17" bestFit="1" customWidth="1"/>
    <col min="15623" max="15623" width="8.5" style="17" customWidth="1"/>
    <col min="15624" max="15624" width="5.875" style="17" bestFit="1" customWidth="1"/>
    <col min="15625" max="15625" width="16.125" style="17" bestFit="1" customWidth="1"/>
    <col min="15626" max="15626" width="8.5" style="17" customWidth="1"/>
    <col min="15627" max="15627" width="5.875" style="17" bestFit="1" customWidth="1"/>
    <col min="15628" max="15628" width="10.5" style="17" customWidth="1"/>
    <col min="15629" max="15867" width="9" style="17"/>
    <col min="15868" max="15868" width="3.375" style="17" customWidth="1"/>
    <col min="15869" max="15869" width="6.125" style="17" customWidth="1"/>
    <col min="15870" max="15870" width="31.375" style="17" customWidth="1"/>
    <col min="15871" max="15871" width="10.25" style="17" bestFit="1" customWidth="1"/>
    <col min="15872" max="15872" width="8.5" style="17" bestFit="1" customWidth="1"/>
    <col min="15873" max="15873" width="9.625" style="17" bestFit="1" customWidth="1"/>
    <col min="15874" max="15877" width="10.5" style="17" customWidth="1"/>
    <col min="15878" max="15878" width="14.125" style="17" bestFit="1" customWidth="1"/>
    <col min="15879" max="15879" width="8.5" style="17" customWidth="1"/>
    <col min="15880" max="15880" width="5.875" style="17" bestFit="1" customWidth="1"/>
    <col min="15881" max="15881" width="16.125" style="17" bestFit="1" customWidth="1"/>
    <col min="15882" max="15882" width="8.5" style="17" customWidth="1"/>
    <col min="15883" max="15883" width="5.875" style="17" bestFit="1" customWidth="1"/>
    <col min="15884" max="15884" width="10.5" style="17" customWidth="1"/>
    <col min="15885" max="16123" width="9" style="17"/>
    <col min="16124" max="16124" width="3.375" style="17" customWidth="1"/>
    <col min="16125" max="16125" width="6.125" style="17" customWidth="1"/>
    <col min="16126" max="16126" width="31.375" style="17" customWidth="1"/>
    <col min="16127" max="16127" width="10.25" style="17" bestFit="1" customWidth="1"/>
    <col min="16128" max="16128" width="8.5" style="17" bestFit="1" customWidth="1"/>
    <col min="16129" max="16129" width="9.625" style="17" bestFit="1" customWidth="1"/>
    <col min="16130" max="16133" width="10.5" style="17" customWidth="1"/>
    <col min="16134" max="16134" width="14.125" style="17" bestFit="1" customWidth="1"/>
    <col min="16135" max="16135" width="8.5" style="17" customWidth="1"/>
    <col min="16136" max="16136" width="5.875" style="17" bestFit="1" customWidth="1"/>
    <col min="16137" max="16137" width="16.125" style="17" bestFit="1" customWidth="1"/>
    <col min="16138" max="16138" width="8.5" style="17" customWidth="1"/>
    <col min="16139" max="16139" width="5.875" style="17" bestFit="1" customWidth="1"/>
    <col min="16140" max="16140" width="10.5" style="17" customWidth="1"/>
    <col min="16141" max="16384" width="9" style="17"/>
  </cols>
  <sheetData>
    <row r="1" spans="1:13" s="97" customFormat="1" ht="27" customHeight="1" x14ac:dyDescent="0.4">
      <c r="A1" s="391" t="s">
        <v>135</v>
      </c>
      <c r="B1" s="391"/>
      <c r="C1" s="391"/>
      <c r="D1" s="391"/>
      <c r="E1" s="391"/>
      <c r="F1" s="391"/>
      <c r="G1" s="391"/>
      <c r="H1" s="391"/>
      <c r="I1" s="391"/>
      <c r="J1" s="391"/>
      <c r="K1" s="391"/>
      <c r="L1" s="391"/>
      <c r="M1" s="391"/>
    </row>
    <row r="2" spans="1:13" s="97" customFormat="1" ht="27" customHeight="1" x14ac:dyDescent="0.4">
      <c r="A2" s="391" t="s">
        <v>136</v>
      </c>
      <c r="B2" s="391"/>
      <c r="C2" s="391"/>
      <c r="D2" s="391"/>
      <c r="E2" s="391"/>
      <c r="F2" s="391"/>
      <c r="G2" s="391"/>
      <c r="H2" s="391"/>
      <c r="I2" s="391"/>
      <c r="J2" s="391"/>
      <c r="K2" s="391"/>
      <c r="L2" s="391"/>
      <c r="M2" s="391"/>
    </row>
    <row r="3" spans="1:13" x14ac:dyDescent="0.4">
      <c r="A3" s="98"/>
      <c r="M3" s="265" t="s">
        <v>311</v>
      </c>
    </row>
    <row r="4" spans="1:13" x14ac:dyDescent="0.4">
      <c r="A4" s="98"/>
      <c r="B4" s="17" t="str">
        <f>IF(取組結果の詳細!D10="","",取組結果の詳細!D10)</f>
        <v/>
      </c>
    </row>
    <row r="5" spans="1:13" x14ac:dyDescent="0.4">
      <c r="A5" s="98"/>
      <c r="I5" s="392" t="s">
        <v>137</v>
      </c>
      <c r="J5" s="392"/>
      <c r="K5" s="392"/>
      <c r="L5" s="392"/>
    </row>
    <row r="6" spans="1:13" x14ac:dyDescent="0.4">
      <c r="A6" s="98"/>
    </row>
    <row r="7" spans="1:13" x14ac:dyDescent="0.4">
      <c r="A7" s="19" t="s">
        <v>138</v>
      </c>
      <c r="B7" s="99" t="s">
        <v>139</v>
      </c>
      <c r="C7" s="99"/>
      <c r="D7" s="99"/>
      <c r="E7" s="99"/>
      <c r="F7" s="99"/>
      <c r="G7" s="99"/>
      <c r="H7" s="99"/>
      <c r="I7" s="99"/>
    </row>
    <row r="8" spans="1:13" x14ac:dyDescent="0.4">
      <c r="A8" s="19"/>
      <c r="B8" s="99" t="s">
        <v>140</v>
      </c>
      <c r="C8" s="99"/>
      <c r="D8" s="99"/>
      <c r="E8" s="99"/>
      <c r="F8" s="99"/>
      <c r="G8" s="99"/>
      <c r="H8" s="99"/>
      <c r="I8" s="99"/>
    </row>
    <row r="9" spans="1:13" x14ac:dyDescent="0.4">
      <c r="A9" s="19" t="s">
        <v>138</v>
      </c>
      <c r="B9" s="99" t="s">
        <v>141</v>
      </c>
      <c r="C9" s="99"/>
      <c r="D9" s="99"/>
      <c r="E9" s="99"/>
      <c r="F9" s="99"/>
      <c r="G9" s="99"/>
      <c r="H9" s="99"/>
      <c r="I9" s="99"/>
    </row>
    <row r="10" spans="1:13" x14ac:dyDescent="0.4">
      <c r="A10" s="19" t="s">
        <v>138</v>
      </c>
      <c r="B10" s="99" t="s">
        <v>142</v>
      </c>
      <c r="C10" s="99"/>
      <c r="D10" s="99"/>
      <c r="E10" s="99"/>
      <c r="F10" s="99"/>
      <c r="G10" s="99"/>
      <c r="H10" s="99"/>
      <c r="I10" s="99"/>
    </row>
    <row r="11" spans="1:13" ht="14.25" thickBot="1" x14ac:dyDescent="0.45">
      <c r="A11" s="19"/>
    </row>
    <row r="12" spans="1:13" ht="21.75" customHeight="1" thickBot="1" x14ac:dyDescent="0.45">
      <c r="B12" s="393" t="s">
        <v>143</v>
      </c>
      <c r="C12" s="100" t="s">
        <v>51</v>
      </c>
      <c r="D12" s="395" t="s">
        <v>309</v>
      </c>
      <c r="E12" s="395" t="s">
        <v>47</v>
      </c>
      <c r="F12" s="398" t="s">
        <v>310</v>
      </c>
      <c r="G12" s="395" t="s">
        <v>308</v>
      </c>
      <c r="H12" s="400" t="s">
        <v>144</v>
      </c>
      <c r="I12" s="401"/>
      <c r="J12" s="401"/>
      <c r="K12" s="401"/>
      <c r="L12" s="401"/>
      <c r="M12" s="402"/>
    </row>
    <row r="13" spans="1:13" ht="61.5" customHeight="1" thickBot="1" x14ac:dyDescent="0.45">
      <c r="B13" s="394"/>
      <c r="C13" s="101" t="s">
        <v>145</v>
      </c>
      <c r="D13" s="396"/>
      <c r="E13" s="397"/>
      <c r="F13" s="399"/>
      <c r="G13" s="396"/>
      <c r="H13" s="102" t="s">
        <v>146</v>
      </c>
      <c r="I13" s="102" t="s">
        <v>147</v>
      </c>
      <c r="J13" s="102" t="s">
        <v>148</v>
      </c>
      <c r="K13" s="400" t="s">
        <v>149</v>
      </c>
      <c r="L13" s="401"/>
      <c r="M13" s="402"/>
    </row>
    <row r="14" spans="1:13" ht="21" customHeight="1" x14ac:dyDescent="0.4">
      <c r="B14" s="382">
        <v>1</v>
      </c>
      <c r="C14" s="103" t="s">
        <v>150</v>
      </c>
      <c r="D14" s="104" t="s">
        <v>33</v>
      </c>
      <c r="E14" s="104" t="s">
        <v>33</v>
      </c>
      <c r="F14" s="105"/>
      <c r="G14" s="104"/>
      <c r="H14" s="104"/>
      <c r="I14" s="104"/>
      <c r="J14" s="104"/>
      <c r="K14" s="383" t="s">
        <v>150</v>
      </c>
      <c r="L14" s="384"/>
      <c r="M14" s="385"/>
    </row>
    <row r="15" spans="1:13" ht="21" customHeight="1" x14ac:dyDescent="0.4">
      <c r="B15" s="382"/>
      <c r="C15" s="106" t="s">
        <v>151</v>
      </c>
      <c r="D15" s="107"/>
      <c r="E15" s="108"/>
      <c r="F15" s="109" t="str">
        <f>IF(E15="","",IFERROR(0.015*E15,""))</f>
        <v/>
      </c>
      <c r="G15" s="110"/>
      <c r="H15" s="110"/>
      <c r="I15" s="259" t="str">
        <f>IF(D15="○",IFERROR(目標１!R59,""),"")</f>
        <v/>
      </c>
      <c r="J15" s="111" t="str">
        <f t="shared" ref="J15:J22" si="0">IFERROR(AVERAGE(H15:I15),"")</f>
        <v/>
      </c>
      <c r="K15" s="112" t="s">
        <v>152</v>
      </c>
      <c r="L15" s="113" t="str">
        <f>IFERROR((1-(J15/G15))*100,"")</f>
        <v/>
      </c>
      <c r="M15" s="114" t="s">
        <v>153</v>
      </c>
    </row>
    <row r="16" spans="1:13" ht="21" customHeight="1" thickBot="1" x14ac:dyDescent="0.45">
      <c r="B16" s="363"/>
      <c r="C16" s="115" t="s">
        <v>154</v>
      </c>
      <c r="D16" s="116"/>
      <c r="E16" s="108"/>
      <c r="F16" s="117" t="str">
        <f>IF(E16="","",IFERROR(0.01*E16,""))</f>
        <v/>
      </c>
      <c r="G16" s="118"/>
      <c r="H16" s="119"/>
      <c r="I16" s="260" t="str">
        <f>IF(D16="○",IFERROR(目標１!R59,""),"")</f>
        <v/>
      </c>
      <c r="J16" s="111" t="str">
        <f t="shared" si="0"/>
        <v/>
      </c>
      <c r="K16" s="120" t="s">
        <v>155</v>
      </c>
      <c r="L16" s="121" t="str">
        <f>IFERROR((1-(J16/G16))*100,"")</f>
        <v/>
      </c>
      <c r="M16" s="122" t="s">
        <v>153</v>
      </c>
    </row>
    <row r="17" spans="2:13" ht="21" customHeight="1" x14ac:dyDescent="0.4">
      <c r="B17" s="362">
        <v>2</v>
      </c>
      <c r="C17" s="103" t="s">
        <v>156</v>
      </c>
      <c r="D17" s="381"/>
      <c r="E17" s="366"/>
      <c r="F17" s="386" t="str">
        <f>IF(E17="","",IFERROR(0.015*E17,""))</f>
        <v/>
      </c>
      <c r="G17" s="370"/>
      <c r="H17" s="372"/>
      <c r="I17" s="374" t="str">
        <f>IFERROR(目標２!R49,"")</f>
        <v/>
      </c>
      <c r="J17" s="376" t="str">
        <f t="shared" si="0"/>
        <v/>
      </c>
      <c r="K17" s="388" t="s">
        <v>156</v>
      </c>
      <c r="L17" s="389"/>
      <c r="M17" s="390"/>
    </row>
    <row r="18" spans="2:13" ht="21" customHeight="1" thickBot="1" x14ac:dyDescent="0.45">
      <c r="B18" s="363"/>
      <c r="C18" s="123" t="s">
        <v>157</v>
      </c>
      <c r="D18" s="365"/>
      <c r="E18" s="367"/>
      <c r="F18" s="387"/>
      <c r="G18" s="371"/>
      <c r="H18" s="373"/>
      <c r="I18" s="375"/>
      <c r="J18" s="377" t="str">
        <f t="shared" si="0"/>
        <v/>
      </c>
      <c r="K18" s="120"/>
      <c r="L18" s="124" t="str">
        <f>IFERROR((1-(J17/G17))*100,"")</f>
        <v/>
      </c>
      <c r="M18" s="125" t="s">
        <v>153</v>
      </c>
    </row>
    <row r="19" spans="2:13" ht="21" customHeight="1" x14ac:dyDescent="0.4">
      <c r="B19" s="362">
        <v>3</v>
      </c>
      <c r="C19" s="126" t="s">
        <v>158</v>
      </c>
      <c r="D19" s="381"/>
      <c r="E19" s="366"/>
      <c r="F19" s="368" t="str">
        <f>IF(E19="","",IFERROR(0.01*E19,""))</f>
        <v/>
      </c>
      <c r="G19" s="370"/>
      <c r="H19" s="372"/>
      <c r="I19" s="374" t="str">
        <f>IFERROR(目標３!R34,"")</f>
        <v/>
      </c>
      <c r="J19" s="376" t="str">
        <f t="shared" si="0"/>
        <v/>
      </c>
      <c r="K19" s="378" t="s">
        <v>158</v>
      </c>
      <c r="L19" s="379"/>
      <c r="M19" s="380"/>
    </row>
    <row r="20" spans="2:13" ht="21" customHeight="1" thickBot="1" x14ac:dyDescent="0.45">
      <c r="B20" s="363"/>
      <c r="C20" s="127" t="s">
        <v>159</v>
      </c>
      <c r="D20" s="365"/>
      <c r="E20" s="367"/>
      <c r="F20" s="369"/>
      <c r="G20" s="371"/>
      <c r="H20" s="373"/>
      <c r="I20" s="375"/>
      <c r="J20" s="377" t="str">
        <f t="shared" si="0"/>
        <v/>
      </c>
      <c r="K20" s="120"/>
      <c r="L20" s="124" t="str">
        <f>IFERROR((1-(J19/G19))*100,"")</f>
        <v/>
      </c>
      <c r="M20" s="125" t="s">
        <v>153</v>
      </c>
    </row>
    <row r="21" spans="2:13" ht="21" customHeight="1" x14ac:dyDescent="0.4">
      <c r="B21" s="362">
        <v>4</v>
      </c>
      <c r="C21" s="103" t="s">
        <v>62</v>
      </c>
      <c r="D21" s="364"/>
      <c r="E21" s="366"/>
      <c r="F21" s="368" t="str">
        <f>IF(E21="","",IFERROR(0.02*E21,""))</f>
        <v/>
      </c>
      <c r="G21" s="370"/>
      <c r="H21" s="372"/>
      <c r="I21" s="374">
        <f>IFERROR(目標４!S42,"")</f>
        <v>0</v>
      </c>
      <c r="J21" s="376">
        <f t="shared" si="0"/>
        <v>0</v>
      </c>
      <c r="K21" s="378" t="s">
        <v>62</v>
      </c>
      <c r="L21" s="379"/>
      <c r="M21" s="380"/>
    </row>
    <row r="22" spans="2:13" ht="21" customHeight="1" thickBot="1" x14ac:dyDescent="0.45">
      <c r="B22" s="363"/>
      <c r="C22" s="123" t="s">
        <v>160</v>
      </c>
      <c r="D22" s="365"/>
      <c r="E22" s="367"/>
      <c r="F22" s="369"/>
      <c r="G22" s="371"/>
      <c r="H22" s="373"/>
      <c r="I22" s="375"/>
      <c r="J22" s="377" t="str">
        <f t="shared" si="0"/>
        <v/>
      </c>
      <c r="K22" s="120"/>
      <c r="L22" s="121" t="str">
        <f>IFERROR((1-(J21/G21))*100,"")</f>
        <v/>
      </c>
      <c r="M22" s="125" t="s">
        <v>153</v>
      </c>
    </row>
    <row r="25" spans="2:13" x14ac:dyDescent="0.4">
      <c r="B25" s="128" t="s">
        <v>161</v>
      </c>
      <c r="C25" s="128"/>
      <c r="D25" s="128"/>
      <c r="E25" s="128"/>
    </row>
    <row r="26" spans="2:13" x14ac:dyDescent="0.4">
      <c r="B26" s="128" t="s">
        <v>162</v>
      </c>
      <c r="C26" s="128"/>
      <c r="D26" s="128"/>
      <c r="E26" s="128"/>
    </row>
    <row r="27" spans="2:13" x14ac:dyDescent="0.4">
      <c r="B27" s="128" t="s">
        <v>163</v>
      </c>
      <c r="C27" s="128"/>
      <c r="D27" s="128"/>
      <c r="E27" s="128"/>
    </row>
  </sheetData>
  <sheetProtection password="C9F7" sheet="1" objects="1" scenarios="1"/>
  <mergeCells count="39">
    <mergeCell ref="A1:M1"/>
    <mergeCell ref="A2:M2"/>
    <mergeCell ref="I5:L5"/>
    <mergeCell ref="B12:B13"/>
    <mergeCell ref="D12:D13"/>
    <mergeCell ref="E12:E13"/>
    <mergeCell ref="F12:F13"/>
    <mergeCell ref="G12:G13"/>
    <mergeCell ref="H12:M12"/>
    <mergeCell ref="K13:M13"/>
    <mergeCell ref="B14:B16"/>
    <mergeCell ref="K14:M14"/>
    <mergeCell ref="B17:B18"/>
    <mergeCell ref="D17:D18"/>
    <mergeCell ref="E17:E18"/>
    <mergeCell ref="F17:F18"/>
    <mergeCell ref="G17:G18"/>
    <mergeCell ref="H17:H18"/>
    <mergeCell ref="I17:I18"/>
    <mergeCell ref="J17:J18"/>
    <mergeCell ref="K17:M17"/>
    <mergeCell ref="B19:B20"/>
    <mergeCell ref="D19:D20"/>
    <mergeCell ref="E19:E20"/>
    <mergeCell ref="F19:F20"/>
    <mergeCell ref="G19:G20"/>
    <mergeCell ref="H19:H20"/>
    <mergeCell ref="I19:I20"/>
    <mergeCell ref="J19:J20"/>
    <mergeCell ref="K19:M19"/>
    <mergeCell ref="I21:I22"/>
    <mergeCell ref="J21:J22"/>
    <mergeCell ref="K21:M21"/>
    <mergeCell ref="H21:H22"/>
    <mergeCell ref="B21:B22"/>
    <mergeCell ref="D21:D22"/>
    <mergeCell ref="E21:E22"/>
    <mergeCell ref="F21:F22"/>
    <mergeCell ref="G21:G22"/>
  </mergeCells>
  <phoneticPr fontId="3"/>
  <conditionalFormatting sqref="I21:I22">
    <cfRule type="cellIs" dxfId="0" priority="1" operator="equal">
      <formula>0</formula>
    </cfRule>
  </conditionalFormatting>
  <dataValidations count="3">
    <dataValidation type="list" allowBlank="1" showInputMessage="1" showErrorMessage="1" sqref="D15:D22">
      <formula1>"○,　"</formula1>
    </dataValidation>
    <dataValidation type="list" allowBlank="1" showInputMessage="1" showErrorMessage="1" sqref="E21:E22">
      <formula1>"　,2,3,4,5,6,7,8,9,10,11"</formula1>
    </dataValidation>
    <dataValidation type="list" allowBlank="1" showInputMessage="1" showErrorMessage="1" sqref="E15:E20">
      <formula1>"　,2,3,4,5,6,7,8,9,10,11"</formula1>
    </dataValidation>
  </dataValidations>
  <pageMargins left="0.70866141732283472" right="0.70866141732283472" top="0.74803149606299213" bottom="0.74803149606299213" header="0.31496062992125984" footer="0.31496062992125984"/>
  <pageSetup paperSize="9" scale="81" orientation="landscape" cellComments="asDisplayed" r:id="rId1"/>
  <ignoredErrors>
    <ignoredError sqref="I15:I22" unlockedFormula="1"/>
    <ignoredError sqref="F16"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K59"/>
  <sheetViews>
    <sheetView showGridLines="0" view="pageBreakPreview" zoomScaleNormal="100" zoomScaleSheetLayoutView="100" workbookViewId="0">
      <selection activeCell="X3" sqref="X3"/>
    </sheetView>
  </sheetViews>
  <sheetFormatPr defaultRowHeight="13.5" x14ac:dyDescent="0.4"/>
  <cols>
    <col min="1" max="1" width="2.125" style="17" customWidth="1"/>
    <col min="2" max="2" width="2.375" style="17" customWidth="1"/>
    <col min="3" max="8" width="2.125" style="17" customWidth="1"/>
    <col min="9" max="15" width="3.125" style="17" customWidth="1"/>
    <col min="16" max="16" width="6.75" style="17" customWidth="1"/>
    <col min="17" max="19" width="7.5" style="17" customWidth="1"/>
    <col min="20" max="20" width="5.375" style="17" customWidth="1"/>
    <col min="21" max="21" width="5.75" style="17" customWidth="1"/>
    <col min="22" max="22" width="5.875" style="17" customWidth="1"/>
    <col min="23" max="23" width="6.75" style="17" bestFit="1" customWidth="1"/>
    <col min="24" max="242" width="9" style="17"/>
    <col min="243" max="243" width="2.125" style="17" customWidth="1"/>
    <col min="244" max="244" width="2.375" style="17" customWidth="1"/>
    <col min="245" max="257" width="2.125" style="17" customWidth="1"/>
    <col min="258" max="270" width="6.75" style="17" customWidth="1"/>
    <col min="271" max="273" width="7.5" style="17" customWidth="1"/>
    <col min="274" max="274" width="5.375" style="17" customWidth="1"/>
    <col min="275" max="275" width="5.75" style="17" customWidth="1"/>
    <col min="276" max="276" width="5.875" style="17" customWidth="1"/>
    <col min="277" max="277" width="6.75" style="17" bestFit="1" customWidth="1"/>
    <col min="278" max="498" width="9" style="17"/>
    <col min="499" max="499" width="2.125" style="17" customWidth="1"/>
    <col min="500" max="500" width="2.375" style="17" customWidth="1"/>
    <col min="501" max="513" width="2.125" style="17" customWidth="1"/>
    <col min="514" max="526" width="6.75" style="17" customWidth="1"/>
    <col min="527" max="529" width="7.5" style="17" customWidth="1"/>
    <col min="530" max="530" width="5.375" style="17" customWidth="1"/>
    <col min="531" max="531" width="5.75" style="17" customWidth="1"/>
    <col min="532" max="532" width="5.875" style="17" customWidth="1"/>
    <col min="533" max="533" width="6.75" style="17" bestFit="1" customWidth="1"/>
    <col min="534" max="754" width="9" style="17"/>
    <col min="755" max="755" width="2.125" style="17" customWidth="1"/>
    <col min="756" max="756" width="2.375" style="17" customWidth="1"/>
    <col min="757" max="769" width="2.125" style="17" customWidth="1"/>
    <col min="770" max="782" width="6.75" style="17" customWidth="1"/>
    <col min="783" max="785" width="7.5" style="17" customWidth="1"/>
    <col min="786" max="786" width="5.375" style="17" customWidth="1"/>
    <col min="787" max="787" width="5.75" style="17" customWidth="1"/>
    <col min="788" max="788" width="5.875" style="17" customWidth="1"/>
    <col min="789" max="789" width="6.75" style="17" bestFit="1" customWidth="1"/>
    <col min="790" max="1010" width="9" style="17"/>
    <col min="1011" max="1011" width="2.125" style="17" customWidth="1"/>
    <col min="1012" max="1012" width="2.375" style="17" customWidth="1"/>
    <col min="1013" max="1025" width="2.125" style="17" customWidth="1"/>
    <col min="1026" max="1038" width="6.75" style="17" customWidth="1"/>
    <col min="1039" max="1041" width="7.5" style="17" customWidth="1"/>
    <col min="1042" max="1042" width="5.375" style="17" customWidth="1"/>
    <col min="1043" max="1043" width="5.75" style="17" customWidth="1"/>
    <col min="1044" max="1044" width="5.875" style="17" customWidth="1"/>
    <col min="1045" max="1045" width="6.75" style="17" bestFit="1" customWidth="1"/>
    <col min="1046" max="1266" width="9" style="17"/>
    <col min="1267" max="1267" width="2.125" style="17" customWidth="1"/>
    <col min="1268" max="1268" width="2.375" style="17" customWidth="1"/>
    <col min="1269" max="1281" width="2.125" style="17" customWidth="1"/>
    <col min="1282" max="1294" width="6.75" style="17" customWidth="1"/>
    <col min="1295" max="1297" width="7.5" style="17" customWidth="1"/>
    <col min="1298" max="1298" width="5.375" style="17" customWidth="1"/>
    <col min="1299" max="1299" width="5.75" style="17" customWidth="1"/>
    <col min="1300" max="1300" width="5.875" style="17" customWidth="1"/>
    <col min="1301" max="1301" width="6.75" style="17" bestFit="1" customWidth="1"/>
    <col min="1302" max="1522" width="9" style="17"/>
    <col min="1523" max="1523" width="2.125" style="17" customWidth="1"/>
    <col min="1524" max="1524" width="2.375" style="17" customWidth="1"/>
    <col min="1525" max="1537" width="2.125" style="17" customWidth="1"/>
    <col min="1538" max="1550" width="6.75" style="17" customWidth="1"/>
    <col min="1551" max="1553" width="7.5" style="17" customWidth="1"/>
    <col min="1554" max="1554" width="5.375" style="17" customWidth="1"/>
    <col min="1555" max="1555" width="5.75" style="17" customWidth="1"/>
    <col min="1556" max="1556" width="5.875" style="17" customWidth="1"/>
    <col min="1557" max="1557" width="6.75" style="17" bestFit="1" customWidth="1"/>
    <col min="1558" max="1778" width="9" style="17"/>
    <col min="1779" max="1779" width="2.125" style="17" customWidth="1"/>
    <col min="1780" max="1780" width="2.375" style="17" customWidth="1"/>
    <col min="1781" max="1793" width="2.125" style="17" customWidth="1"/>
    <col min="1794" max="1806" width="6.75" style="17" customWidth="1"/>
    <col min="1807" max="1809" width="7.5" style="17" customWidth="1"/>
    <col min="1810" max="1810" width="5.375" style="17" customWidth="1"/>
    <col min="1811" max="1811" width="5.75" style="17" customWidth="1"/>
    <col min="1812" max="1812" width="5.875" style="17" customWidth="1"/>
    <col min="1813" max="1813" width="6.75" style="17" bestFit="1" customWidth="1"/>
    <col min="1814" max="2034" width="9" style="17"/>
    <col min="2035" max="2035" width="2.125" style="17" customWidth="1"/>
    <col min="2036" max="2036" width="2.375" style="17" customWidth="1"/>
    <col min="2037" max="2049" width="2.125" style="17" customWidth="1"/>
    <col min="2050" max="2062" width="6.75" style="17" customWidth="1"/>
    <col min="2063" max="2065" width="7.5" style="17" customWidth="1"/>
    <col min="2066" max="2066" width="5.375" style="17" customWidth="1"/>
    <col min="2067" max="2067" width="5.75" style="17" customWidth="1"/>
    <col min="2068" max="2068" width="5.875" style="17" customWidth="1"/>
    <col min="2069" max="2069" width="6.75" style="17" bestFit="1" customWidth="1"/>
    <col min="2070" max="2290" width="9" style="17"/>
    <col min="2291" max="2291" width="2.125" style="17" customWidth="1"/>
    <col min="2292" max="2292" width="2.375" style="17" customWidth="1"/>
    <col min="2293" max="2305" width="2.125" style="17" customWidth="1"/>
    <col min="2306" max="2318" width="6.75" style="17" customWidth="1"/>
    <col min="2319" max="2321" width="7.5" style="17" customWidth="1"/>
    <col min="2322" max="2322" width="5.375" style="17" customWidth="1"/>
    <col min="2323" max="2323" width="5.75" style="17" customWidth="1"/>
    <col min="2324" max="2324" width="5.875" style="17" customWidth="1"/>
    <col min="2325" max="2325" width="6.75" style="17" bestFit="1" customWidth="1"/>
    <col min="2326" max="2546" width="9" style="17"/>
    <col min="2547" max="2547" width="2.125" style="17" customWidth="1"/>
    <col min="2548" max="2548" width="2.375" style="17" customWidth="1"/>
    <col min="2549" max="2561" width="2.125" style="17" customWidth="1"/>
    <col min="2562" max="2574" width="6.75" style="17" customWidth="1"/>
    <col min="2575" max="2577" width="7.5" style="17" customWidth="1"/>
    <col min="2578" max="2578" width="5.375" style="17" customWidth="1"/>
    <col min="2579" max="2579" width="5.75" style="17" customWidth="1"/>
    <col min="2580" max="2580" width="5.875" style="17" customWidth="1"/>
    <col min="2581" max="2581" width="6.75" style="17" bestFit="1" customWidth="1"/>
    <col min="2582" max="2802" width="9" style="17"/>
    <col min="2803" max="2803" width="2.125" style="17" customWidth="1"/>
    <col min="2804" max="2804" width="2.375" style="17" customWidth="1"/>
    <col min="2805" max="2817" width="2.125" style="17" customWidth="1"/>
    <col min="2818" max="2830" width="6.75" style="17" customWidth="1"/>
    <col min="2831" max="2833" width="7.5" style="17" customWidth="1"/>
    <col min="2834" max="2834" width="5.375" style="17" customWidth="1"/>
    <col min="2835" max="2835" width="5.75" style="17" customWidth="1"/>
    <col min="2836" max="2836" width="5.875" style="17" customWidth="1"/>
    <col min="2837" max="2837" width="6.75" style="17" bestFit="1" customWidth="1"/>
    <col min="2838" max="3058" width="9" style="17"/>
    <col min="3059" max="3059" width="2.125" style="17" customWidth="1"/>
    <col min="3060" max="3060" width="2.375" style="17" customWidth="1"/>
    <col min="3061" max="3073" width="2.125" style="17" customWidth="1"/>
    <col min="3074" max="3086" width="6.75" style="17" customWidth="1"/>
    <col min="3087" max="3089" width="7.5" style="17" customWidth="1"/>
    <col min="3090" max="3090" width="5.375" style="17" customWidth="1"/>
    <col min="3091" max="3091" width="5.75" style="17" customWidth="1"/>
    <col min="3092" max="3092" width="5.875" style="17" customWidth="1"/>
    <col min="3093" max="3093" width="6.75" style="17" bestFit="1" customWidth="1"/>
    <col min="3094" max="3314" width="9" style="17"/>
    <col min="3315" max="3315" width="2.125" style="17" customWidth="1"/>
    <col min="3316" max="3316" width="2.375" style="17" customWidth="1"/>
    <col min="3317" max="3329" width="2.125" style="17" customWidth="1"/>
    <col min="3330" max="3342" width="6.75" style="17" customWidth="1"/>
    <col min="3343" max="3345" width="7.5" style="17" customWidth="1"/>
    <col min="3346" max="3346" width="5.375" style="17" customWidth="1"/>
    <col min="3347" max="3347" width="5.75" style="17" customWidth="1"/>
    <col min="3348" max="3348" width="5.875" style="17" customWidth="1"/>
    <col min="3349" max="3349" width="6.75" style="17" bestFit="1" customWidth="1"/>
    <col min="3350" max="3570" width="9" style="17"/>
    <col min="3571" max="3571" width="2.125" style="17" customWidth="1"/>
    <col min="3572" max="3572" width="2.375" style="17" customWidth="1"/>
    <col min="3573" max="3585" width="2.125" style="17" customWidth="1"/>
    <col min="3586" max="3598" width="6.75" style="17" customWidth="1"/>
    <col min="3599" max="3601" width="7.5" style="17" customWidth="1"/>
    <col min="3602" max="3602" width="5.375" style="17" customWidth="1"/>
    <col min="3603" max="3603" width="5.75" style="17" customWidth="1"/>
    <col min="3604" max="3604" width="5.875" style="17" customWidth="1"/>
    <col min="3605" max="3605" width="6.75" style="17" bestFit="1" customWidth="1"/>
    <col min="3606" max="3826" width="9" style="17"/>
    <col min="3827" max="3827" width="2.125" style="17" customWidth="1"/>
    <col min="3828" max="3828" width="2.375" style="17" customWidth="1"/>
    <col min="3829" max="3841" width="2.125" style="17" customWidth="1"/>
    <col min="3842" max="3854" width="6.75" style="17" customWidth="1"/>
    <col min="3855" max="3857" width="7.5" style="17" customWidth="1"/>
    <col min="3858" max="3858" width="5.375" style="17" customWidth="1"/>
    <col min="3859" max="3859" width="5.75" style="17" customWidth="1"/>
    <col min="3860" max="3860" width="5.875" style="17" customWidth="1"/>
    <col min="3861" max="3861" width="6.75" style="17" bestFit="1" customWidth="1"/>
    <col min="3862" max="4082" width="9" style="17"/>
    <col min="4083" max="4083" width="2.125" style="17" customWidth="1"/>
    <col min="4084" max="4084" width="2.375" style="17" customWidth="1"/>
    <col min="4085" max="4097" width="2.125" style="17" customWidth="1"/>
    <col min="4098" max="4110" width="6.75" style="17" customWidth="1"/>
    <col min="4111" max="4113" width="7.5" style="17" customWidth="1"/>
    <col min="4114" max="4114" width="5.375" style="17" customWidth="1"/>
    <col min="4115" max="4115" width="5.75" style="17" customWidth="1"/>
    <col min="4116" max="4116" width="5.875" style="17" customWidth="1"/>
    <col min="4117" max="4117" width="6.75" style="17" bestFit="1" customWidth="1"/>
    <col min="4118" max="4338" width="9" style="17"/>
    <col min="4339" max="4339" width="2.125" style="17" customWidth="1"/>
    <col min="4340" max="4340" width="2.375" style="17" customWidth="1"/>
    <col min="4341" max="4353" width="2.125" style="17" customWidth="1"/>
    <col min="4354" max="4366" width="6.75" style="17" customWidth="1"/>
    <col min="4367" max="4369" width="7.5" style="17" customWidth="1"/>
    <col min="4370" max="4370" width="5.375" style="17" customWidth="1"/>
    <col min="4371" max="4371" width="5.75" style="17" customWidth="1"/>
    <col min="4372" max="4372" width="5.875" style="17" customWidth="1"/>
    <col min="4373" max="4373" width="6.75" style="17" bestFit="1" customWidth="1"/>
    <col min="4374" max="4594" width="9" style="17"/>
    <col min="4595" max="4595" width="2.125" style="17" customWidth="1"/>
    <col min="4596" max="4596" width="2.375" style="17" customWidth="1"/>
    <col min="4597" max="4609" width="2.125" style="17" customWidth="1"/>
    <col min="4610" max="4622" width="6.75" style="17" customWidth="1"/>
    <col min="4623" max="4625" width="7.5" style="17" customWidth="1"/>
    <col min="4626" max="4626" width="5.375" style="17" customWidth="1"/>
    <col min="4627" max="4627" width="5.75" style="17" customWidth="1"/>
    <col min="4628" max="4628" width="5.875" style="17" customWidth="1"/>
    <col min="4629" max="4629" width="6.75" style="17" bestFit="1" customWidth="1"/>
    <col min="4630" max="4850" width="9" style="17"/>
    <col min="4851" max="4851" width="2.125" style="17" customWidth="1"/>
    <col min="4852" max="4852" width="2.375" style="17" customWidth="1"/>
    <col min="4853" max="4865" width="2.125" style="17" customWidth="1"/>
    <col min="4866" max="4878" width="6.75" style="17" customWidth="1"/>
    <col min="4879" max="4881" width="7.5" style="17" customWidth="1"/>
    <col min="4882" max="4882" width="5.375" style="17" customWidth="1"/>
    <col min="4883" max="4883" width="5.75" style="17" customWidth="1"/>
    <col min="4884" max="4884" width="5.875" style="17" customWidth="1"/>
    <col min="4885" max="4885" width="6.75" style="17" bestFit="1" customWidth="1"/>
    <col min="4886" max="5106" width="9" style="17"/>
    <col min="5107" max="5107" width="2.125" style="17" customWidth="1"/>
    <col min="5108" max="5108" width="2.375" style="17" customWidth="1"/>
    <col min="5109" max="5121" width="2.125" style="17" customWidth="1"/>
    <col min="5122" max="5134" width="6.75" style="17" customWidth="1"/>
    <col min="5135" max="5137" width="7.5" style="17" customWidth="1"/>
    <col min="5138" max="5138" width="5.375" style="17" customWidth="1"/>
    <col min="5139" max="5139" width="5.75" style="17" customWidth="1"/>
    <col min="5140" max="5140" width="5.875" style="17" customWidth="1"/>
    <col min="5141" max="5141" width="6.75" style="17" bestFit="1" customWidth="1"/>
    <col min="5142" max="5362" width="9" style="17"/>
    <col min="5363" max="5363" width="2.125" style="17" customWidth="1"/>
    <col min="5364" max="5364" width="2.375" style="17" customWidth="1"/>
    <col min="5365" max="5377" width="2.125" style="17" customWidth="1"/>
    <col min="5378" max="5390" width="6.75" style="17" customWidth="1"/>
    <col min="5391" max="5393" width="7.5" style="17" customWidth="1"/>
    <col min="5394" max="5394" width="5.375" style="17" customWidth="1"/>
    <col min="5395" max="5395" width="5.75" style="17" customWidth="1"/>
    <col min="5396" max="5396" width="5.875" style="17" customWidth="1"/>
    <col min="5397" max="5397" width="6.75" style="17" bestFit="1" customWidth="1"/>
    <col min="5398" max="5618" width="9" style="17"/>
    <col min="5619" max="5619" width="2.125" style="17" customWidth="1"/>
    <col min="5620" max="5620" width="2.375" style="17" customWidth="1"/>
    <col min="5621" max="5633" width="2.125" style="17" customWidth="1"/>
    <col min="5634" max="5646" width="6.75" style="17" customWidth="1"/>
    <col min="5647" max="5649" width="7.5" style="17" customWidth="1"/>
    <col min="5650" max="5650" width="5.375" style="17" customWidth="1"/>
    <col min="5651" max="5651" width="5.75" style="17" customWidth="1"/>
    <col min="5652" max="5652" width="5.875" style="17" customWidth="1"/>
    <col min="5653" max="5653" width="6.75" style="17" bestFit="1" customWidth="1"/>
    <col min="5654" max="5874" width="9" style="17"/>
    <col min="5875" max="5875" width="2.125" style="17" customWidth="1"/>
    <col min="5876" max="5876" width="2.375" style="17" customWidth="1"/>
    <col min="5877" max="5889" width="2.125" style="17" customWidth="1"/>
    <col min="5890" max="5902" width="6.75" style="17" customWidth="1"/>
    <col min="5903" max="5905" width="7.5" style="17" customWidth="1"/>
    <col min="5906" max="5906" width="5.375" style="17" customWidth="1"/>
    <col min="5907" max="5907" width="5.75" style="17" customWidth="1"/>
    <col min="5908" max="5908" width="5.875" style="17" customWidth="1"/>
    <col min="5909" max="5909" width="6.75" style="17" bestFit="1" customWidth="1"/>
    <col min="5910" max="6130" width="9" style="17"/>
    <col min="6131" max="6131" width="2.125" style="17" customWidth="1"/>
    <col min="6132" max="6132" width="2.375" style="17" customWidth="1"/>
    <col min="6133" max="6145" width="2.125" style="17" customWidth="1"/>
    <col min="6146" max="6158" width="6.75" style="17" customWidth="1"/>
    <col min="6159" max="6161" width="7.5" style="17" customWidth="1"/>
    <col min="6162" max="6162" width="5.375" style="17" customWidth="1"/>
    <col min="6163" max="6163" width="5.75" style="17" customWidth="1"/>
    <col min="6164" max="6164" width="5.875" style="17" customWidth="1"/>
    <col min="6165" max="6165" width="6.75" style="17" bestFit="1" customWidth="1"/>
    <col min="6166" max="6386" width="9" style="17"/>
    <col min="6387" max="6387" width="2.125" style="17" customWidth="1"/>
    <col min="6388" max="6388" width="2.375" style="17" customWidth="1"/>
    <col min="6389" max="6401" width="2.125" style="17" customWidth="1"/>
    <col min="6402" max="6414" width="6.75" style="17" customWidth="1"/>
    <col min="6415" max="6417" width="7.5" style="17" customWidth="1"/>
    <col min="6418" max="6418" width="5.375" style="17" customWidth="1"/>
    <col min="6419" max="6419" width="5.75" style="17" customWidth="1"/>
    <col min="6420" max="6420" width="5.875" style="17" customWidth="1"/>
    <col min="6421" max="6421" width="6.75" style="17" bestFit="1" customWidth="1"/>
    <col min="6422" max="6642" width="9" style="17"/>
    <col min="6643" max="6643" width="2.125" style="17" customWidth="1"/>
    <col min="6644" max="6644" width="2.375" style="17" customWidth="1"/>
    <col min="6645" max="6657" width="2.125" style="17" customWidth="1"/>
    <col min="6658" max="6670" width="6.75" style="17" customWidth="1"/>
    <col min="6671" max="6673" width="7.5" style="17" customWidth="1"/>
    <col min="6674" max="6674" width="5.375" style="17" customWidth="1"/>
    <col min="6675" max="6675" width="5.75" style="17" customWidth="1"/>
    <col min="6676" max="6676" width="5.875" style="17" customWidth="1"/>
    <col min="6677" max="6677" width="6.75" style="17" bestFit="1" customWidth="1"/>
    <col min="6678" max="6898" width="9" style="17"/>
    <col min="6899" max="6899" width="2.125" style="17" customWidth="1"/>
    <col min="6900" max="6900" width="2.375" style="17" customWidth="1"/>
    <col min="6901" max="6913" width="2.125" style="17" customWidth="1"/>
    <col min="6914" max="6926" width="6.75" style="17" customWidth="1"/>
    <col min="6927" max="6929" width="7.5" style="17" customWidth="1"/>
    <col min="6930" max="6930" width="5.375" style="17" customWidth="1"/>
    <col min="6931" max="6931" width="5.75" style="17" customWidth="1"/>
    <col min="6932" max="6932" width="5.875" style="17" customWidth="1"/>
    <col min="6933" max="6933" width="6.75" style="17" bestFit="1" customWidth="1"/>
    <col min="6934" max="7154" width="9" style="17"/>
    <col min="7155" max="7155" width="2.125" style="17" customWidth="1"/>
    <col min="7156" max="7156" width="2.375" style="17" customWidth="1"/>
    <col min="7157" max="7169" width="2.125" style="17" customWidth="1"/>
    <col min="7170" max="7182" width="6.75" style="17" customWidth="1"/>
    <col min="7183" max="7185" width="7.5" style="17" customWidth="1"/>
    <col min="7186" max="7186" width="5.375" style="17" customWidth="1"/>
    <col min="7187" max="7187" width="5.75" style="17" customWidth="1"/>
    <col min="7188" max="7188" width="5.875" style="17" customWidth="1"/>
    <col min="7189" max="7189" width="6.75" style="17" bestFit="1" customWidth="1"/>
    <col min="7190" max="7410" width="9" style="17"/>
    <col min="7411" max="7411" width="2.125" style="17" customWidth="1"/>
    <col min="7412" max="7412" width="2.375" style="17" customWidth="1"/>
    <col min="7413" max="7425" width="2.125" style="17" customWidth="1"/>
    <col min="7426" max="7438" width="6.75" style="17" customWidth="1"/>
    <col min="7439" max="7441" width="7.5" style="17" customWidth="1"/>
    <col min="7442" max="7442" width="5.375" style="17" customWidth="1"/>
    <col min="7443" max="7443" width="5.75" style="17" customWidth="1"/>
    <col min="7444" max="7444" width="5.875" style="17" customWidth="1"/>
    <col min="7445" max="7445" width="6.75" style="17" bestFit="1" customWidth="1"/>
    <col min="7446" max="7666" width="9" style="17"/>
    <col min="7667" max="7667" width="2.125" style="17" customWidth="1"/>
    <col min="7668" max="7668" width="2.375" style="17" customWidth="1"/>
    <col min="7669" max="7681" width="2.125" style="17" customWidth="1"/>
    <col min="7682" max="7694" width="6.75" style="17" customWidth="1"/>
    <col min="7695" max="7697" width="7.5" style="17" customWidth="1"/>
    <col min="7698" max="7698" width="5.375" style="17" customWidth="1"/>
    <col min="7699" max="7699" width="5.75" style="17" customWidth="1"/>
    <col min="7700" max="7700" width="5.875" style="17" customWidth="1"/>
    <col min="7701" max="7701" width="6.75" style="17" bestFit="1" customWidth="1"/>
    <col min="7702" max="7922" width="9" style="17"/>
    <col min="7923" max="7923" width="2.125" style="17" customWidth="1"/>
    <col min="7924" max="7924" width="2.375" style="17" customWidth="1"/>
    <col min="7925" max="7937" width="2.125" style="17" customWidth="1"/>
    <col min="7938" max="7950" width="6.75" style="17" customWidth="1"/>
    <col min="7951" max="7953" width="7.5" style="17" customWidth="1"/>
    <col min="7954" max="7954" width="5.375" style="17" customWidth="1"/>
    <col min="7955" max="7955" width="5.75" style="17" customWidth="1"/>
    <col min="7956" max="7956" width="5.875" style="17" customWidth="1"/>
    <col min="7957" max="7957" width="6.75" style="17" bestFit="1" customWidth="1"/>
    <col min="7958" max="8178" width="9" style="17"/>
    <col min="8179" max="8179" width="2.125" style="17" customWidth="1"/>
    <col min="8180" max="8180" width="2.375" style="17" customWidth="1"/>
    <col min="8181" max="8193" width="2.125" style="17" customWidth="1"/>
    <col min="8194" max="8206" width="6.75" style="17" customWidth="1"/>
    <col min="8207" max="8209" width="7.5" style="17" customWidth="1"/>
    <col min="8210" max="8210" width="5.375" style="17" customWidth="1"/>
    <col min="8211" max="8211" width="5.75" style="17" customWidth="1"/>
    <col min="8212" max="8212" width="5.875" style="17" customWidth="1"/>
    <col min="8213" max="8213" width="6.75" style="17" bestFit="1" customWidth="1"/>
    <col min="8214" max="8434" width="9" style="17"/>
    <col min="8435" max="8435" width="2.125" style="17" customWidth="1"/>
    <col min="8436" max="8436" width="2.375" style="17" customWidth="1"/>
    <col min="8437" max="8449" width="2.125" style="17" customWidth="1"/>
    <col min="8450" max="8462" width="6.75" style="17" customWidth="1"/>
    <col min="8463" max="8465" width="7.5" style="17" customWidth="1"/>
    <col min="8466" max="8466" width="5.375" style="17" customWidth="1"/>
    <col min="8467" max="8467" width="5.75" style="17" customWidth="1"/>
    <col min="8468" max="8468" width="5.875" style="17" customWidth="1"/>
    <col min="8469" max="8469" width="6.75" style="17" bestFit="1" customWidth="1"/>
    <col min="8470" max="8690" width="9" style="17"/>
    <col min="8691" max="8691" width="2.125" style="17" customWidth="1"/>
    <col min="8692" max="8692" width="2.375" style="17" customWidth="1"/>
    <col min="8693" max="8705" width="2.125" style="17" customWidth="1"/>
    <col min="8706" max="8718" width="6.75" style="17" customWidth="1"/>
    <col min="8719" max="8721" width="7.5" style="17" customWidth="1"/>
    <col min="8722" max="8722" width="5.375" style="17" customWidth="1"/>
    <col min="8723" max="8723" width="5.75" style="17" customWidth="1"/>
    <col min="8724" max="8724" width="5.875" style="17" customWidth="1"/>
    <col min="8725" max="8725" width="6.75" style="17" bestFit="1" customWidth="1"/>
    <col min="8726" max="8946" width="9" style="17"/>
    <col min="8947" max="8947" width="2.125" style="17" customWidth="1"/>
    <col min="8948" max="8948" width="2.375" style="17" customWidth="1"/>
    <col min="8949" max="8961" width="2.125" style="17" customWidth="1"/>
    <col min="8962" max="8974" width="6.75" style="17" customWidth="1"/>
    <col min="8975" max="8977" width="7.5" style="17" customWidth="1"/>
    <col min="8978" max="8978" width="5.375" style="17" customWidth="1"/>
    <col min="8979" max="8979" width="5.75" style="17" customWidth="1"/>
    <col min="8980" max="8980" width="5.875" style="17" customWidth="1"/>
    <col min="8981" max="8981" width="6.75" style="17" bestFit="1" customWidth="1"/>
    <col min="8982" max="9202" width="9" style="17"/>
    <col min="9203" max="9203" width="2.125" style="17" customWidth="1"/>
    <col min="9204" max="9204" width="2.375" style="17" customWidth="1"/>
    <col min="9205" max="9217" width="2.125" style="17" customWidth="1"/>
    <col min="9218" max="9230" width="6.75" style="17" customWidth="1"/>
    <col min="9231" max="9233" width="7.5" style="17" customWidth="1"/>
    <col min="9234" max="9234" width="5.375" style="17" customWidth="1"/>
    <col min="9235" max="9235" width="5.75" style="17" customWidth="1"/>
    <col min="9236" max="9236" width="5.875" style="17" customWidth="1"/>
    <col min="9237" max="9237" width="6.75" style="17" bestFit="1" customWidth="1"/>
    <col min="9238" max="9458" width="9" style="17"/>
    <col min="9459" max="9459" width="2.125" style="17" customWidth="1"/>
    <col min="9460" max="9460" width="2.375" style="17" customWidth="1"/>
    <col min="9461" max="9473" width="2.125" style="17" customWidth="1"/>
    <col min="9474" max="9486" width="6.75" style="17" customWidth="1"/>
    <col min="9487" max="9489" width="7.5" style="17" customWidth="1"/>
    <col min="9490" max="9490" width="5.375" style="17" customWidth="1"/>
    <col min="9491" max="9491" width="5.75" style="17" customWidth="1"/>
    <col min="9492" max="9492" width="5.875" style="17" customWidth="1"/>
    <col min="9493" max="9493" width="6.75" style="17" bestFit="1" customWidth="1"/>
    <col min="9494" max="9714" width="9" style="17"/>
    <col min="9715" max="9715" width="2.125" style="17" customWidth="1"/>
    <col min="9716" max="9716" width="2.375" style="17" customWidth="1"/>
    <col min="9717" max="9729" width="2.125" style="17" customWidth="1"/>
    <col min="9730" max="9742" width="6.75" style="17" customWidth="1"/>
    <col min="9743" max="9745" width="7.5" style="17" customWidth="1"/>
    <col min="9746" max="9746" width="5.375" style="17" customWidth="1"/>
    <col min="9747" max="9747" width="5.75" style="17" customWidth="1"/>
    <col min="9748" max="9748" width="5.875" style="17" customWidth="1"/>
    <col min="9749" max="9749" width="6.75" style="17" bestFit="1" customWidth="1"/>
    <col min="9750" max="9970" width="9" style="17"/>
    <col min="9971" max="9971" width="2.125" style="17" customWidth="1"/>
    <col min="9972" max="9972" width="2.375" style="17" customWidth="1"/>
    <col min="9973" max="9985" width="2.125" style="17" customWidth="1"/>
    <col min="9986" max="9998" width="6.75" style="17" customWidth="1"/>
    <col min="9999" max="10001" width="7.5" style="17" customWidth="1"/>
    <col min="10002" max="10002" width="5.375" style="17" customWidth="1"/>
    <col min="10003" max="10003" width="5.75" style="17" customWidth="1"/>
    <col min="10004" max="10004" width="5.875" style="17" customWidth="1"/>
    <col min="10005" max="10005" width="6.75" style="17" bestFit="1" customWidth="1"/>
    <col min="10006" max="10226" width="9" style="17"/>
    <col min="10227" max="10227" width="2.125" style="17" customWidth="1"/>
    <col min="10228" max="10228" width="2.375" style="17" customWidth="1"/>
    <col min="10229" max="10241" width="2.125" style="17" customWidth="1"/>
    <col min="10242" max="10254" width="6.75" style="17" customWidth="1"/>
    <col min="10255" max="10257" width="7.5" style="17" customWidth="1"/>
    <col min="10258" max="10258" width="5.375" style="17" customWidth="1"/>
    <col min="10259" max="10259" width="5.75" style="17" customWidth="1"/>
    <col min="10260" max="10260" width="5.875" style="17" customWidth="1"/>
    <col min="10261" max="10261" width="6.75" style="17" bestFit="1" customWidth="1"/>
    <col min="10262" max="10482" width="9" style="17"/>
    <col min="10483" max="10483" width="2.125" style="17" customWidth="1"/>
    <col min="10484" max="10484" width="2.375" style="17" customWidth="1"/>
    <col min="10485" max="10497" width="2.125" style="17" customWidth="1"/>
    <col min="10498" max="10510" width="6.75" style="17" customWidth="1"/>
    <col min="10511" max="10513" width="7.5" style="17" customWidth="1"/>
    <col min="10514" max="10514" width="5.375" style="17" customWidth="1"/>
    <col min="10515" max="10515" width="5.75" style="17" customWidth="1"/>
    <col min="10516" max="10516" width="5.875" style="17" customWidth="1"/>
    <col min="10517" max="10517" width="6.75" style="17" bestFit="1" customWidth="1"/>
    <col min="10518" max="10738" width="9" style="17"/>
    <col min="10739" max="10739" width="2.125" style="17" customWidth="1"/>
    <col min="10740" max="10740" width="2.375" style="17" customWidth="1"/>
    <col min="10741" max="10753" width="2.125" style="17" customWidth="1"/>
    <col min="10754" max="10766" width="6.75" style="17" customWidth="1"/>
    <col min="10767" max="10769" width="7.5" style="17" customWidth="1"/>
    <col min="10770" max="10770" width="5.375" style="17" customWidth="1"/>
    <col min="10771" max="10771" width="5.75" style="17" customWidth="1"/>
    <col min="10772" max="10772" width="5.875" style="17" customWidth="1"/>
    <col min="10773" max="10773" width="6.75" style="17" bestFit="1" customWidth="1"/>
    <col min="10774" max="10994" width="9" style="17"/>
    <col min="10995" max="10995" width="2.125" style="17" customWidth="1"/>
    <col min="10996" max="10996" width="2.375" style="17" customWidth="1"/>
    <col min="10997" max="11009" width="2.125" style="17" customWidth="1"/>
    <col min="11010" max="11022" width="6.75" style="17" customWidth="1"/>
    <col min="11023" max="11025" width="7.5" style="17" customWidth="1"/>
    <col min="11026" max="11026" width="5.375" style="17" customWidth="1"/>
    <col min="11027" max="11027" width="5.75" style="17" customWidth="1"/>
    <col min="11028" max="11028" width="5.875" style="17" customWidth="1"/>
    <col min="11029" max="11029" width="6.75" style="17" bestFit="1" customWidth="1"/>
    <col min="11030" max="11250" width="9" style="17"/>
    <col min="11251" max="11251" width="2.125" style="17" customWidth="1"/>
    <col min="11252" max="11252" width="2.375" style="17" customWidth="1"/>
    <col min="11253" max="11265" width="2.125" style="17" customWidth="1"/>
    <col min="11266" max="11278" width="6.75" style="17" customWidth="1"/>
    <col min="11279" max="11281" width="7.5" style="17" customWidth="1"/>
    <col min="11282" max="11282" width="5.375" style="17" customWidth="1"/>
    <col min="11283" max="11283" width="5.75" style="17" customWidth="1"/>
    <col min="11284" max="11284" width="5.875" style="17" customWidth="1"/>
    <col min="11285" max="11285" width="6.75" style="17" bestFit="1" customWidth="1"/>
    <col min="11286" max="11506" width="9" style="17"/>
    <col min="11507" max="11507" width="2.125" style="17" customWidth="1"/>
    <col min="11508" max="11508" width="2.375" style="17" customWidth="1"/>
    <col min="11509" max="11521" width="2.125" style="17" customWidth="1"/>
    <col min="11522" max="11534" width="6.75" style="17" customWidth="1"/>
    <col min="11535" max="11537" width="7.5" style="17" customWidth="1"/>
    <col min="11538" max="11538" width="5.375" style="17" customWidth="1"/>
    <col min="11539" max="11539" width="5.75" style="17" customWidth="1"/>
    <col min="11540" max="11540" width="5.875" style="17" customWidth="1"/>
    <col min="11541" max="11541" width="6.75" style="17" bestFit="1" customWidth="1"/>
    <col min="11542" max="11762" width="9" style="17"/>
    <col min="11763" max="11763" width="2.125" style="17" customWidth="1"/>
    <col min="11764" max="11764" width="2.375" style="17" customWidth="1"/>
    <col min="11765" max="11777" width="2.125" style="17" customWidth="1"/>
    <col min="11778" max="11790" width="6.75" style="17" customWidth="1"/>
    <col min="11791" max="11793" width="7.5" style="17" customWidth="1"/>
    <col min="11794" max="11794" width="5.375" style="17" customWidth="1"/>
    <col min="11795" max="11795" width="5.75" style="17" customWidth="1"/>
    <col min="11796" max="11796" width="5.875" style="17" customWidth="1"/>
    <col min="11797" max="11797" width="6.75" style="17" bestFit="1" customWidth="1"/>
    <col min="11798" max="12018" width="9" style="17"/>
    <col min="12019" max="12019" width="2.125" style="17" customWidth="1"/>
    <col min="12020" max="12020" width="2.375" style="17" customWidth="1"/>
    <col min="12021" max="12033" width="2.125" style="17" customWidth="1"/>
    <col min="12034" max="12046" width="6.75" style="17" customWidth="1"/>
    <col min="12047" max="12049" width="7.5" style="17" customWidth="1"/>
    <col min="12050" max="12050" width="5.375" style="17" customWidth="1"/>
    <col min="12051" max="12051" width="5.75" style="17" customWidth="1"/>
    <col min="12052" max="12052" width="5.875" style="17" customWidth="1"/>
    <col min="12053" max="12053" width="6.75" style="17" bestFit="1" customWidth="1"/>
    <col min="12054" max="12274" width="9" style="17"/>
    <col min="12275" max="12275" width="2.125" style="17" customWidth="1"/>
    <col min="12276" max="12276" width="2.375" style="17" customWidth="1"/>
    <col min="12277" max="12289" width="2.125" style="17" customWidth="1"/>
    <col min="12290" max="12302" width="6.75" style="17" customWidth="1"/>
    <col min="12303" max="12305" width="7.5" style="17" customWidth="1"/>
    <col min="12306" max="12306" width="5.375" style="17" customWidth="1"/>
    <col min="12307" max="12307" width="5.75" style="17" customWidth="1"/>
    <col min="12308" max="12308" width="5.875" style="17" customWidth="1"/>
    <col min="12309" max="12309" width="6.75" style="17" bestFit="1" customWidth="1"/>
    <col min="12310" max="12530" width="9" style="17"/>
    <col min="12531" max="12531" width="2.125" style="17" customWidth="1"/>
    <col min="12532" max="12532" width="2.375" style="17" customWidth="1"/>
    <col min="12533" max="12545" width="2.125" style="17" customWidth="1"/>
    <col min="12546" max="12558" width="6.75" style="17" customWidth="1"/>
    <col min="12559" max="12561" width="7.5" style="17" customWidth="1"/>
    <col min="12562" max="12562" width="5.375" style="17" customWidth="1"/>
    <col min="12563" max="12563" width="5.75" style="17" customWidth="1"/>
    <col min="12564" max="12564" width="5.875" style="17" customWidth="1"/>
    <col min="12565" max="12565" width="6.75" style="17" bestFit="1" customWidth="1"/>
    <col min="12566" max="12786" width="9" style="17"/>
    <col min="12787" max="12787" width="2.125" style="17" customWidth="1"/>
    <col min="12788" max="12788" width="2.375" style="17" customWidth="1"/>
    <col min="12789" max="12801" width="2.125" style="17" customWidth="1"/>
    <col min="12802" max="12814" width="6.75" style="17" customWidth="1"/>
    <col min="12815" max="12817" width="7.5" style="17" customWidth="1"/>
    <col min="12818" max="12818" width="5.375" style="17" customWidth="1"/>
    <col min="12819" max="12819" width="5.75" style="17" customWidth="1"/>
    <col min="12820" max="12820" width="5.875" style="17" customWidth="1"/>
    <col min="12821" max="12821" width="6.75" style="17" bestFit="1" customWidth="1"/>
    <col min="12822" max="13042" width="9" style="17"/>
    <col min="13043" max="13043" width="2.125" style="17" customWidth="1"/>
    <col min="13044" max="13044" width="2.375" style="17" customWidth="1"/>
    <col min="13045" max="13057" width="2.125" style="17" customWidth="1"/>
    <col min="13058" max="13070" width="6.75" style="17" customWidth="1"/>
    <col min="13071" max="13073" width="7.5" style="17" customWidth="1"/>
    <col min="13074" max="13074" width="5.375" style="17" customWidth="1"/>
    <col min="13075" max="13075" width="5.75" style="17" customWidth="1"/>
    <col min="13076" max="13076" width="5.875" style="17" customWidth="1"/>
    <col min="13077" max="13077" width="6.75" style="17" bestFit="1" customWidth="1"/>
    <col min="13078" max="13298" width="9" style="17"/>
    <col min="13299" max="13299" width="2.125" style="17" customWidth="1"/>
    <col min="13300" max="13300" width="2.375" style="17" customWidth="1"/>
    <col min="13301" max="13313" width="2.125" style="17" customWidth="1"/>
    <col min="13314" max="13326" width="6.75" style="17" customWidth="1"/>
    <col min="13327" max="13329" width="7.5" style="17" customWidth="1"/>
    <col min="13330" max="13330" width="5.375" style="17" customWidth="1"/>
    <col min="13331" max="13331" width="5.75" style="17" customWidth="1"/>
    <col min="13332" max="13332" width="5.875" style="17" customWidth="1"/>
    <col min="13333" max="13333" width="6.75" style="17" bestFit="1" customWidth="1"/>
    <col min="13334" max="13554" width="9" style="17"/>
    <col min="13555" max="13555" width="2.125" style="17" customWidth="1"/>
    <col min="13556" max="13556" width="2.375" style="17" customWidth="1"/>
    <col min="13557" max="13569" width="2.125" style="17" customWidth="1"/>
    <col min="13570" max="13582" width="6.75" style="17" customWidth="1"/>
    <col min="13583" max="13585" width="7.5" style="17" customWidth="1"/>
    <col min="13586" max="13586" width="5.375" style="17" customWidth="1"/>
    <col min="13587" max="13587" width="5.75" style="17" customWidth="1"/>
    <col min="13588" max="13588" width="5.875" style="17" customWidth="1"/>
    <col min="13589" max="13589" width="6.75" style="17" bestFit="1" customWidth="1"/>
    <col min="13590" max="13810" width="9" style="17"/>
    <col min="13811" max="13811" width="2.125" style="17" customWidth="1"/>
    <col min="13812" max="13812" width="2.375" style="17" customWidth="1"/>
    <col min="13813" max="13825" width="2.125" style="17" customWidth="1"/>
    <col min="13826" max="13838" width="6.75" style="17" customWidth="1"/>
    <col min="13839" max="13841" width="7.5" style="17" customWidth="1"/>
    <col min="13842" max="13842" width="5.375" style="17" customWidth="1"/>
    <col min="13843" max="13843" width="5.75" style="17" customWidth="1"/>
    <col min="13844" max="13844" width="5.875" style="17" customWidth="1"/>
    <col min="13845" max="13845" width="6.75" style="17" bestFit="1" customWidth="1"/>
    <col min="13846" max="14066" width="9" style="17"/>
    <col min="14067" max="14067" width="2.125" style="17" customWidth="1"/>
    <col min="14068" max="14068" width="2.375" style="17" customWidth="1"/>
    <col min="14069" max="14081" width="2.125" style="17" customWidth="1"/>
    <col min="14082" max="14094" width="6.75" style="17" customWidth="1"/>
    <col min="14095" max="14097" width="7.5" style="17" customWidth="1"/>
    <col min="14098" max="14098" width="5.375" style="17" customWidth="1"/>
    <col min="14099" max="14099" width="5.75" style="17" customWidth="1"/>
    <col min="14100" max="14100" width="5.875" style="17" customWidth="1"/>
    <col min="14101" max="14101" width="6.75" style="17" bestFit="1" customWidth="1"/>
    <col min="14102" max="14322" width="9" style="17"/>
    <col min="14323" max="14323" width="2.125" style="17" customWidth="1"/>
    <col min="14324" max="14324" width="2.375" style="17" customWidth="1"/>
    <col min="14325" max="14337" width="2.125" style="17" customWidth="1"/>
    <col min="14338" max="14350" width="6.75" style="17" customWidth="1"/>
    <col min="14351" max="14353" width="7.5" style="17" customWidth="1"/>
    <col min="14354" max="14354" width="5.375" style="17" customWidth="1"/>
    <col min="14355" max="14355" width="5.75" style="17" customWidth="1"/>
    <col min="14356" max="14356" width="5.875" style="17" customWidth="1"/>
    <col min="14357" max="14357" width="6.75" style="17" bestFit="1" customWidth="1"/>
    <col min="14358" max="14578" width="9" style="17"/>
    <col min="14579" max="14579" width="2.125" style="17" customWidth="1"/>
    <col min="14580" max="14580" width="2.375" style="17" customWidth="1"/>
    <col min="14581" max="14593" width="2.125" style="17" customWidth="1"/>
    <col min="14594" max="14606" width="6.75" style="17" customWidth="1"/>
    <col min="14607" max="14609" width="7.5" style="17" customWidth="1"/>
    <col min="14610" max="14610" width="5.375" style="17" customWidth="1"/>
    <col min="14611" max="14611" width="5.75" style="17" customWidth="1"/>
    <col min="14612" max="14612" width="5.875" style="17" customWidth="1"/>
    <col min="14613" max="14613" width="6.75" style="17" bestFit="1" customWidth="1"/>
    <col min="14614" max="14834" width="9" style="17"/>
    <col min="14835" max="14835" width="2.125" style="17" customWidth="1"/>
    <col min="14836" max="14836" width="2.375" style="17" customWidth="1"/>
    <col min="14837" max="14849" width="2.125" style="17" customWidth="1"/>
    <col min="14850" max="14862" width="6.75" style="17" customWidth="1"/>
    <col min="14863" max="14865" width="7.5" style="17" customWidth="1"/>
    <col min="14866" max="14866" width="5.375" style="17" customWidth="1"/>
    <col min="14867" max="14867" width="5.75" style="17" customWidth="1"/>
    <col min="14868" max="14868" width="5.875" style="17" customWidth="1"/>
    <col min="14869" max="14869" width="6.75" style="17" bestFit="1" customWidth="1"/>
    <col min="14870" max="15090" width="9" style="17"/>
    <col min="15091" max="15091" width="2.125" style="17" customWidth="1"/>
    <col min="15092" max="15092" width="2.375" style="17" customWidth="1"/>
    <col min="15093" max="15105" width="2.125" style="17" customWidth="1"/>
    <col min="15106" max="15118" width="6.75" style="17" customWidth="1"/>
    <col min="15119" max="15121" width="7.5" style="17" customWidth="1"/>
    <col min="15122" max="15122" width="5.375" style="17" customWidth="1"/>
    <col min="15123" max="15123" width="5.75" style="17" customWidth="1"/>
    <col min="15124" max="15124" width="5.875" style="17" customWidth="1"/>
    <col min="15125" max="15125" width="6.75" style="17" bestFit="1" customWidth="1"/>
    <col min="15126" max="15346" width="9" style="17"/>
    <col min="15347" max="15347" width="2.125" style="17" customWidth="1"/>
    <col min="15348" max="15348" width="2.375" style="17" customWidth="1"/>
    <col min="15349" max="15361" width="2.125" style="17" customWidth="1"/>
    <col min="15362" max="15374" width="6.75" style="17" customWidth="1"/>
    <col min="15375" max="15377" width="7.5" style="17" customWidth="1"/>
    <col min="15378" max="15378" width="5.375" style="17" customWidth="1"/>
    <col min="15379" max="15379" width="5.75" style="17" customWidth="1"/>
    <col min="15380" max="15380" width="5.875" style="17" customWidth="1"/>
    <col min="15381" max="15381" width="6.75" style="17" bestFit="1" customWidth="1"/>
    <col min="15382" max="15602" width="9" style="17"/>
    <col min="15603" max="15603" width="2.125" style="17" customWidth="1"/>
    <col min="15604" max="15604" width="2.375" style="17" customWidth="1"/>
    <col min="15605" max="15617" width="2.125" style="17" customWidth="1"/>
    <col min="15618" max="15630" width="6.75" style="17" customWidth="1"/>
    <col min="15631" max="15633" width="7.5" style="17" customWidth="1"/>
    <col min="15634" max="15634" width="5.375" style="17" customWidth="1"/>
    <col min="15635" max="15635" width="5.75" style="17" customWidth="1"/>
    <col min="15636" max="15636" width="5.875" style="17" customWidth="1"/>
    <col min="15637" max="15637" width="6.75" style="17" bestFit="1" customWidth="1"/>
    <col min="15638" max="15858" width="9" style="17"/>
    <col min="15859" max="15859" width="2.125" style="17" customWidth="1"/>
    <col min="15860" max="15860" width="2.375" style="17" customWidth="1"/>
    <col min="15861" max="15873" width="2.125" style="17" customWidth="1"/>
    <col min="15874" max="15886" width="6.75" style="17" customWidth="1"/>
    <col min="15887" max="15889" width="7.5" style="17" customWidth="1"/>
    <col min="15890" max="15890" width="5.375" style="17" customWidth="1"/>
    <col min="15891" max="15891" width="5.75" style="17" customWidth="1"/>
    <col min="15892" max="15892" width="5.875" style="17" customWidth="1"/>
    <col min="15893" max="15893" width="6.75" style="17" bestFit="1" customWidth="1"/>
    <col min="15894" max="16114" width="9" style="17"/>
    <col min="16115" max="16115" width="2.125" style="17" customWidth="1"/>
    <col min="16116" max="16116" width="2.375" style="17" customWidth="1"/>
    <col min="16117" max="16129" width="2.125" style="17" customWidth="1"/>
    <col min="16130" max="16142" width="6.75" style="17" customWidth="1"/>
    <col min="16143" max="16145" width="7.5" style="17" customWidth="1"/>
    <col min="16146" max="16146" width="5.375" style="17" customWidth="1"/>
    <col min="16147" max="16147" width="5.75" style="17" customWidth="1"/>
    <col min="16148" max="16148" width="5.875" style="17" customWidth="1"/>
    <col min="16149" max="16149" width="6.75" style="17" bestFit="1" customWidth="1"/>
    <col min="16150" max="16384" width="9" style="17"/>
  </cols>
  <sheetData>
    <row r="1" spans="1:35" ht="15.75" x14ac:dyDescent="0.4">
      <c r="W1" s="11" t="str">
        <f>IF(取組結果の詳細!$D$10="","",取組結果の詳細!$D$10)</f>
        <v/>
      </c>
    </row>
    <row r="3" spans="1:35" ht="15.75" x14ac:dyDescent="0.4">
      <c r="W3" s="11" t="s">
        <v>313</v>
      </c>
    </row>
    <row r="4" spans="1:35" ht="15.75" x14ac:dyDescent="0.4">
      <c r="W4" s="129" t="s">
        <v>305</v>
      </c>
      <c r="Z4" s="11"/>
    </row>
    <row r="5" spans="1:35" s="130" customFormat="1" ht="34.5" customHeight="1" x14ac:dyDescent="0.4">
      <c r="A5" s="391" t="s">
        <v>164</v>
      </c>
      <c r="B5" s="391"/>
      <c r="C5" s="391"/>
      <c r="D5" s="391"/>
      <c r="E5" s="391"/>
      <c r="F5" s="391"/>
      <c r="G5" s="391"/>
      <c r="H5" s="391"/>
      <c r="I5" s="391"/>
      <c r="J5" s="391"/>
      <c r="K5" s="391"/>
      <c r="L5" s="391"/>
      <c r="M5" s="391"/>
      <c r="N5" s="391"/>
      <c r="O5" s="391"/>
      <c r="P5" s="391"/>
      <c r="Q5" s="391"/>
      <c r="R5" s="391"/>
      <c r="S5" s="391"/>
      <c r="T5" s="391"/>
      <c r="U5" s="391"/>
      <c r="V5" s="391"/>
      <c r="W5" s="391"/>
    </row>
    <row r="6" spans="1:35" s="130" customFormat="1" ht="10.5" customHeight="1" x14ac:dyDescent="0.4"/>
    <row r="7" spans="1:35" s="130" customFormat="1" ht="10.5" customHeight="1" x14ac:dyDescent="0.4">
      <c r="A7" s="392" t="s">
        <v>165</v>
      </c>
      <c r="B7" s="392"/>
      <c r="C7" s="392"/>
      <c r="D7" s="392"/>
      <c r="E7" s="392"/>
      <c r="F7" s="392"/>
      <c r="G7" s="392"/>
      <c r="H7" s="392"/>
      <c r="I7" s="392"/>
      <c r="J7" s="392"/>
      <c r="K7" s="392"/>
      <c r="L7" s="392"/>
      <c r="M7" s="392"/>
      <c r="N7" s="392"/>
      <c r="O7" s="392"/>
      <c r="P7" s="392"/>
      <c r="Q7" s="392"/>
      <c r="R7" s="392"/>
      <c r="S7" s="392"/>
      <c r="T7" s="392"/>
      <c r="U7" s="392"/>
      <c r="V7" s="392"/>
      <c r="W7" s="392"/>
    </row>
    <row r="8" spans="1:35" ht="10.5" customHeight="1" x14ac:dyDescent="0.4">
      <c r="A8" s="131"/>
      <c r="B8" s="131"/>
      <c r="C8" s="131"/>
      <c r="D8" s="131"/>
      <c r="E8" s="131"/>
      <c r="F8" s="131"/>
      <c r="G8" s="131"/>
      <c r="H8" s="131"/>
      <c r="I8" s="131"/>
      <c r="J8" s="131"/>
      <c r="K8" s="131"/>
      <c r="L8" s="131"/>
      <c r="M8" s="131"/>
      <c r="N8" s="131"/>
      <c r="O8" s="131"/>
      <c r="P8" s="131"/>
      <c r="S8" s="132"/>
      <c r="T8" s="132"/>
      <c r="U8" s="132"/>
      <c r="V8" s="132"/>
      <c r="W8" s="132"/>
    </row>
    <row r="9" spans="1:35" ht="26.25" customHeight="1" x14ac:dyDescent="0.4">
      <c r="A9" s="131"/>
      <c r="B9" s="131"/>
      <c r="C9" s="131"/>
      <c r="D9" s="131"/>
      <c r="E9" s="131"/>
      <c r="F9" s="131"/>
      <c r="G9" s="131"/>
      <c r="H9" s="131"/>
      <c r="I9" s="131"/>
      <c r="J9" s="131"/>
      <c r="K9" s="131"/>
      <c r="L9" s="131"/>
      <c r="M9" s="131"/>
      <c r="N9" s="131"/>
      <c r="O9" s="131"/>
      <c r="P9" s="131"/>
      <c r="R9" s="99"/>
      <c r="S9" s="132"/>
      <c r="T9" s="133"/>
      <c r="U9" s="131" t="s">
        <v>306</v>
      </c>
      <c r="V9" s="132"/>
      <c r="W9" s="132"/>
    </row>
    <row r="10" spans="1:35" ht="6" customHeight="1" x14ac:dyDescent="0.4">
      <c r="A10" s="131"/>
      <c r="B10" s="131"/>
      <c r="C10" s="131"/>
      <c r="D10" s="131"/>
      <c r="E10" s="131"/>
      <c r="F10" s="131"/>
      <c r="G10" s="131"/>
      <c r="H10" s="131"/>
      <c r="I10" s="131"/>
      <c r="J10" s="131"/>
      <c r="K10" s="131"/>
      <c r="L10" s="131"/>
      <c r="M10" s="131"/>
      <c r="N10" s="131"/>
      <c r="O10" s="131"/>
      <c r="P10" s="131"/>
      <c r="Q10" s="131"/>
      <c r="R10" s="131"/>
      <c r="S10" s="131"/>
      <c r="T10" s="131"/>
      <c r="U10" s="131"/>
      <c r="V10" s="131"/>
      <c r="W10" s="131"/>
    </row>
    <row r="11" spans="1:35" ht="15.75" customHeight="1" x14ac:dyDescent="0.4">
      <c r="A11" s="499" t="s">
        <v>166</v>
      </c>
      <c r="B11" s="499"/>
      <c r="C11" s="499"/>
      <c r="D11" s="499"/>
      <c r="E11" s="499"/>
      <c r="F11" s="499"/>
      <c r="G11" s="499"/>
      <c r="H11" s="499"/>
      <c r="I11" s="499"/>
      <c r="J11" s="499"/>
      <c r="K11" s="499"/>
      <c r="L11" s="499"/>
      <c r="M11" s="499"/>
      <c r="N11" s="499"/>
      <c r="O11" s="499"/>
      <c r="P11" s="499"/>
      <c r="Q11" s="499"/>
      <c r="R11" s="499"/>
      <c r="S11" s="499"/>
      <c r="T11" s="499"/>
      <c r="U11" s="499"/>
      <c r="V11" s="499"/>
      <c r="W11" s="499"/>
    </row>
    <row r="12" spans="1:35" ht="8.25" customHeight="1" x14ac:dyDescent="0.4">
      <c r="A12" s="134"/>
      <c r="B12" s="131"/>
      <c r="C12" s="131"/>
      <c r="D12" s="131"/>
      <c r="E12" s="131"/>
      <c r="F12" s="131"/>
      <c r="G12" s="131"/>
      <c r="H12" s="131"/>
      <c r="I12" s="131"/>
      <c r="J12" s="131"/>
      <c r="K12" s="131"/>
      <c r="L12" s="131"/>
      <c r="M12" s="131"/>
      <c r="N12" s="131"/>
      <c r="O12" s="131"/>
      <c r="P12" s="131"/>
    </row>
    <row r="13" spans="1:35" ht="6.75" customHeight="1" x14ac:dyDescent="0.4"/>
    <row r="14" spans="1:35" s="97" customFormat="1" ht="17.25" x14ac:dyDescent="0.4">
      <c r="A14" s="135" t="s">
        <v>167</v>
      </c>
    </row>
    <row r="15" spans="1:35" ht="19.5" thickBot="1" x14ac:dyDescent="0.45">
      <c r="A15" s="136"/>
      <c r="B15" s="136"/>
      <c r="C15" s="136"/>
      <c r="D15" s="136"/>
      <c r="E15" s="136"/>
      <c r="F15" s="136"/>
      <c r="G15" s="136"/>
      <c r="H15" s="136"/>
      <c r="I15" s="136"/>
      <c r="J15" s="136"/>
      <c r="K15" s="136"/>
      <c r="L15" s="136"/>
      <c r="M15" s="136"/>
      <c r="N15" s="136"/>
      <c r="O15" s="136"/>
      <c r="P15" s="136"/>
      <c r="Q15" s="137"/>
      <c r="R15" s="137"/>
      <c r="S15" s="138"/>
      <c r="T15" s="139"/>
      <c r="U15" s="140"/>
      <c r="V15" s="136"/>
      <c r="W15" s="136"/>
      <c r="X15" s="136"/>
      <c r="Y15" s="136"/>
      <c r="Z15" s="136"/>
      <c r="AA15" s="136"/>
      <c r="AB15" s="136"/>
      <c r="AC15" s="136"/>
      <c r="AD15" s="136"/>
      <c r="AE15" s="136"/>
      <c r="AF15" s="136"/>
      <c r="AG15" s="136"/>
      <c r="AH15" s="136"/>
      <c r="AI15" s="136"/>
    </row>
    <row r="16" spans="1:35" ht="18.75" customHeight="1" x14ac:dyDescent="0.4">
      <c r="A16" s="136"/>
      <c r="B16" s="500" t="s">
        <v>168</v>
      </c>
      <c r="C16" s="501"/>
      <c r="D16" s="501"/>
      <c r="E16" s="501"/>
      <c r="F16" s="501"/>
      <c r="G16" s="501"/>
      <c r="H16" s="501"/>
      <c r="I16" s="501"/>
      <c r="J16" s="501"/>
      <c r="K16" s="501"/>
      <c r="L16" s="501"/>
      <c r="M16" s="501"/>
      <c r="N16" s="501"/>
      <c r="O16" s="502"/>
      <c r="P16" s="141"/>
      <c r="Q16" s="506" t="s">
        <v>169</v>
      </c>
      <c r="R16" s="508" t="s">
        <v>170</v>
      </c>
      <c r="S16" s="510" t="s">
        <v>171</v>
      </c>
      <c r="T16" s="512" t="s">
        <v>172</v>
      </c>
      <c r="U16" s="513"/>
      <c r="V16" s="516" t="s">
        <v>173</v>
      </c>
      <c r="W16" s="517"/>
      <c r="X16" s="136"/>
      <c r="Y16" s="136"/>
      <c r="Z16" s="136"/>
      <c r="AA16" s="136"/>
      <c r="AB16" s="136"/>
      <c r="AC16" s="136"/>
      <c r="AD16" s="136"/>
      <c r="AE16" s="136"/>
      <c r="AF16" s="136"/>
      <c r="AG16" s="136"/>
      <c r="AH16" s="136"/>
      <c r="AI16" s="136"/>
    </row>
    <row r="17" spans="1:35" ht="24.75" customHeight="1" thickBot="1" x14ac:dyDescent="0.45">
      <c r="A17" s="136"/>
      <c r="B17" s="503"/>
      <c r="C17" s="504"/>
      <c r="D17" s="504"/>
      <c r="E17" s="504"/>
      <c r="F17" s="504"/>
      <c r="G17" s="504"/>
      <c r="H17" s="504"/>
      <c r="I17" s="504"/>
      <c r="J17" s="504"/>
      <c r="K17" s="504"/>
      <c r="L17" s="504"/>
      <c r="M17" s="504"/>
      <c r="N17" s="504"/>
      <c r="O17" s="505"/>
      <c r="P17" s="142" t="s">
        <v>174</v>
      </c>
      <c r="Q17" s="507"/>
      <c r="R17" s="509"/>
      <c r="S17" s="511"/>
      <c r="T17" s="514"/>
      <c r="U17" s="515"/>
      <c r="V17" s="518"/>
      <c r="W17" s="519"/>
      <c r="X17" s="136"/>
      <c r="Y17" s="136"/>
      <c r="Z17" s="136"/>
      <c r="AA17" s="136"/>
      <c r="AB17" s="136"/>
      <c r="AC17" s="136"/>
      <c r="AD17" s="136"/>
      <c r="AE17" s="136"/>
      <c r="AF17" s="136"/>
      <c r="AG17" s="136"/>
      <c r="AH17" s="136"/>
      <c r="AI17" s="136"/>
    </row>
    <row r="18" spans="1:35" ht="15.75" customHeight="1" x14ac:dyDescent="0.4">
      <c r="A18" s="136"/>
      <c r="B18" s="489" t="s">
        <v>175</v>
      </c>
      <c r="C18" s="490"/>
      <c r="D18" s="452" t="s">
        <v>176</v>
      </c>
      <c r="E18" s="453"/>
      <c r="F18" s="453"/>
      <c r="G18" s="453"/>
      <c r="H18" s="453"/>
      <c r="I18" s="453"/>
      <c r="J18" s="453"/>
      <c r="K18" s="453"/>
      <c r="L18" s="453"/>
      <c r="M18" s="453"/>
      <c r="N18" s="453"/>
      <c r="O18" s="454"/>
      <c r="P18" s="143" t="s">
        <v>177</v>
      </c>
      <c r="Q18" s="144"/>
      <c r="R18" s="145" t="str">
        <f>IF($Q18="","",$Q18*$T18)</f>
        <v/>
      </c>
      <c r="S18" s="146" t="str">
        <f>IF(Q18="","",Q18*V18)</f>
        <v/>
      </c>
      <c r="T18" s="147">
        <v>9.9699999999999997E-3</v>
      </c>
      <c r="U18" s="148" t="s">
        <v>178</v>
      </c>
      <c r="V18" s="149"/>
      <c r="W18" s="150" t="s">
        <v>179</v>
      </c>
      <c r="X18" s="136"/>
      <c r="Y18" s="136"/>
      <c r="Z18" s="136"/>
      <c r="AA18" s="136"/>
      <c r="AB18" s="136"/>
      <c r="AC18" s="136"/>
      <c r="AD18" s="136"/>
      <c r="AE18" s="136"/>
      <c r="AF18" s="136"/>
      <c r="AG18" s="136"/>
      <c r="AH18" s="136"/>
      <c r="AI18" s="136"/>
    </row>
    <row r="19" spans="1:35" ht="15.75" customHeight="1" thickBot="1" x14ac:dyDescent="0.45">
      <c r="A19" s="136"/>
      <c r="B19" s="491"/>
      <c r="C19" s="492"/>
      <c r="D19" s="495" t="s">
        <v>180</v>
      </c>
      <c r="E19" s="496"/>
      <c r="F19" s="496"/>
      <c r="G19" s="496"/>
      <c r="H19" s="496"/>
      <c r="I19" s="497"/>
      <c r="J19" s="497"/>
      <c r="K19" s="497"/>
      <c r="L19" s="497"/>
      <c r="M19" s="497"/>
      <c r="N19" s="497"/>
      <c r="O19" s="498"/>
      <c r="P19" s="151" t="s">
        <v>177</v>
      </c>
      <c r="Q19" s="144"/>
      <c r="R19" s="145" t="str">
        <f>IF($Q19="","",$Q19*$T19)</f>
        <v/>
      </c>
      <c r="S19" s="146" t="str">
        <f>IF(Q19="","",Q19*V19)</f>
        <v/>
      </c>
      <c r="T19" s="152">
        <v>9.7599999999999996E-3</v>
      </c>
      <c r="U19" s="153" t="s">
        <v>178</v>
      </c>
      <c r="V19" s="154"/>
      <c r="W19" s="155" t="s">
        <v>179</v>
      </c>
      <c r="X19" s="136"/>
      <c r="Y19" s="136"/>
      <c r="Z19" s="136"/>
      <c r="AA19" s="136"/>
      <c r="AB19" s="136"/>
      <c r="AC19" s="136"/>
      <c r="AD19" s="136"/>
      <c r="AE19" s="136"/>
      <c r="AF19" s="136"/>
      <c r="AG19" s="136"/>
      <c r="AH19" s="136"/>
      <c r="AI19" s="136"/>
    </row>
    <row r="20" spans="1:35" ht="15.75" customHeight="1" thickBot="1" x14ac:dyDescent="0.45">
      <c r="A20" s="136"/>
      <c r="B20" s="493"/>
      <c r="C20" s="494"/>
      <c r="D20" s="424" t="s">
        <v>181</v>
      </c>
      <c r="E20" s="425"/>
      <c r="F20" s="425"/>
      <c r="G20" s="425"/>
      <c r="H20" s="425"/>
      <c r="I20" s="425"/>
      <c r="J20" s="425"/>
      <c r="K20" s="425"/>
      <c r="L20" s="425"/>
      <c r="M20" s="425"/>
      <c r="N20" s="425"/>
      <c r="O20" s="425"/>
      <c r="P20" s="156"/>
      <c r="Q20" s="157">
        <f>SUM(Q18:Q19)</f>
        <v>0</v>
      </c>
      <c r="R20" s="158">
        <f>SUM(R18:R19)</f>
        <v>0</v>
      </c>
      <c r="S20" s="158">
        <f>SUM(S18:S19)</f>
        <v>0</v>
      </c>
      <c r="T20" s="437"/>
      <c r="U20" s="438"/>
      <c r="V20" s="438"/>
      <c r="W20" s="439"/>
      <c r="X20" s="136"/>
      <c r="Y20" s="136"/>
      <c r="Z20" s="136"/>
      <c r="AA20" s="136"/>
      <c r="AB20" s="136"/>
      <c r="AC20" s="136"/>
      <c r="AD20" s="136"/>
      <c r="AE20" s="136"/>
      <c r="AF20" s="136"/>
      <c r="AG20" s="136"/>
      <c r="AH20" s="136"/>
      <c r="AI20" s="136"/>
    </row>
    <row r="21" spans="1:35" ht="15.75" customHeight="1" x14ac:dyDescent="0.4">
      <c r="A21" s="136"/>
      <c r="B21" s="473" t="s">
        <v>182</v>
      </c>
      <c r="C21" s="474"/>
      <c r="D21" s="479" t="s">
        <v>183</v>
      </c>
      <c r="E21" s="480"/>
      <c r="F21" s="480"/>
      <c r="G21" s="480"/>
      <c r="H21" s="480"/>
      <c r="I21" s="481"/>
      <c r="J21" s="481"/>
      <c r="K21" s="481"/>
      <c r="L21" s="481"/>
      <c r="M21" s="481"/>
      <c r="N21" s="481"/>
      <c r="O21" s="482"/>
      <c r="P21" s="159" t="s">
        <v>184</v>
      </c>
      <c r="Q21" s="160"/>
      <c r="R21" s="161" t="str">
        <f t="shared" ref="R21:R28" si="0">IF($Q21="","",$Q21*$T21)</f>
        <v/>
      </c>
      <c r="S21" s="146" t="str">
        <f>IF(Q21="","",Q21*V21)</f>
        <v/>
      </c>
      <c r="T21" s="162"/>
      <c r="U21" s="163" t="s">
        <v>185</v>
      </c>
      <c r="V21" s="164"/>
      <c r="W21" s="163" t="s">
        <v>186</v>
      </c>
      <c r="X21" s="136"/>
      <c r="Y21" s="136"/>
      <c r="Z21" s="136"/>
      <c r="AA21" s="136"/>
      <c r="AB21" s="136"/>
      <c r="AC21" s="136"/>
      <c r="AD21" s="136"/>
      <c r="AE21" s="136"/>
      <c r="AF21" s="136"/>
      <c r="AG21" s="136"/>
      <c r="AH21" s="136"/>
      <c r="AI21" s="136"/>
    </row>
    <row r="22" spans="1:35" ht="15.75" customHeight="1" x14ac:dyDescent="0.4">
      <c r="A22" s="136"/>
      <c r="B22" s="475"/>
      <c r="C22" s="476"/>
      <c r="D22" s="455" t="s">
        <v>187</v>
      </c>
      <c r="E22" s="456"/>
      <c r="F22" s="456"/>
      <c r="G22" s="456"/>
      <c r="H22" s="456"/>
      <c r="I22" s="456"/>
      <c r="J22" s="456"/>
      <c r="K22" s="456"/>
      <c r="L22" s="456"/>
      <c r="M22" s="456"/>
      <c r="N22" s="456"/>
      <c r="O22" s="457"/>
      <c r="P22" s="143" t="s">
        <v>188</v>
      </c>
      <c r="Q22" s="165"/>
      <c r="R22" s="145" t="str">
        <f t="shared" si="0"/>
        <v/>
      </c>
      <c r="S22" s="146" t="str">
        <f>IF(Q22="","",Q22*V22)</f>
        <v/>
      </c>
      <c r="T22" s="166">
        <v>50.8</v>
      </c>
      <c r="U22" s="167" t="s">
        <v>189</v>
      </c>
      <c r="V22" s="168">
        <v>3</v>
      </c>
      <c r="W22" s="167" t="s">
        <v>190</v>
      </c>
      <c r="X22" s="136"/>
      <c r="Y22" s="136"/>
      <c r="Z22" s="136"/>
      <c r="AA22" s="136"/>
      <c r="AB22" s="136"/>
      <c r="AC22" s="136"/>
      <c r="AD22" s="136"/>
      <c r="AE22" s="136"/>
      <c r="AF22" s="136"/>
      <c r="AG22" s="136"/>
      <c r="AH22" s="136"/>
      <c r="AI22" s="136"/>
    </row>
    <row r="23" spans="1:35" ht="15.75" customHeight="1" x14ac:dyDescent="0.4">
      <c r="A23" s="136"/>
      <c r="B23" s="475"/>
      <c r="C23" s="476"/>
      <c r="D23" s="483" t="s">
        <v>191</v>
      </c>
      <c r="E23" s="484"/>
      <c r="F23" s="484"/>
      <c r="G23" s="484"/>
      <c r="H23" s="484"/>
      <c r="I23" s="484"/>
      <c r="J23" s="484"/>
      <c r="K23" s="484"/>
      <c r="L23" s="484"/>
      <c r="M23" s="484"/>
      <c r="N23" s="484"/>
      <c r="O23" s="485"/>
      <c r="P23" s="169" t="s">
        <v>192</v>
      </c>
      <c r="Q23" s="144"/>
      <c r="R23" s="161" t="str">
        <f>IF($Q23="","",$Q23*$T23)</f>
        <v/>
      </c>
      <c r="S23" s="146" t="str">
        <f>IF(Q23="","",Q23*V23)</f>
        <v/>
      </c>
      <c r="T23" s="170">
        <v>36.700000000000003</v>
      </c>
      <c r="U23" s="171" t="s">
        <v>193</v>
      </c>
      <c r="V23" s="171">
        <v>2.4900000000000002</v>
      </c>
      <c r="W23" s="171" t="s">
        <v>194</v>
      </c>
      <c r="X23" s="136"/>
      <c r="Y23" s="136"/>
      <c r="Z23" s="136"/>
      <c r="AA23" s="136"/>
      <c r="AB23" s="136"/>
      <c r="AC23" s="136"/>
      <c r="AD23" s="136"/>
      <c r="AE23" s="136"/>
      <c r="AF23" s="136"/>
      <c r="AG23" s="136"/>
      <c r="AH23" s="136"/>
      <c r="AI23" s="136"/>
    </row>
    <row r="24" spans="1:35" ht="15.75" customHeight="1" thickBot="1" x14ac:dyDescent="0.45">
      <c r="A24" s="136"/>
      <c r="B24" s="475"/>
      <c r="C24" s="476"/>
      <c r="D24" s="486" t="s">
        <v>195</v>
      </c>
      <c r="E24" s="487"/>
      <c r="F24" s="487"/>
      <c r="G24" s="487"/>
      <c r="H24" s="487"/>
      <c r="I24" s="487"/>
      <c r="J24" s="487"/>
      <c r="K24" s="487"/>
      <c r="L24" s="487"/>
      <c r="M24" s="487"/>
      <c r="N24" s="487"/>
      <c r="O24" s="488"/>
      <c r="P24" s="143" t="s">
        <v>192</v>
      </c>
      <c r="Q24" s="165"/>
      <c r="R24" s="145" t="str">
        <f t="shared" si="0"/>
        <v/>
      </c>
      <c r="S24" s="146" t="str">
        <f>IF(Q24="","",Q24*V24)</f>
        <v/>
      </c>
      <c r="T24" s="172">
        <v>39.1</v>
      </c>
      <c r="U24" s="173" t="s">
        <v>193</v>
      </c>
      <c r="V24" s="173">
        <v>2.71</v>
      </c>
      <c r="W24" s="173" t="s">
        <v>194</v>
      </c>
      <c r="X24" s="136"/>
      <c r="Y24" s="136"/>
      <c r="Z24" s="136"/>
      <c r="AA24" s="136"/>
      <c r="AB24" s="136"/>
      <c r="AC24" s="136"/>
      <c r="AD24" s="136"/>
      <c r="AE24" s="136"/>
      <c r="AF24" s="136"/>
      <c r="AG24" s="136"/>
      <c r="AH24" s="136"/>
      <c r="AI24" s="136"/>
    </row>
    <row r="25" spans="1:35" ht="15.75" customHeight="1" thickBot="1" x14ac:dyDescent="0.45">
      <c r="A25" s="136"/>
      <c r="B25" s="477"/>
      <c r="C25" s="478"/>
      <c r="D25" s="424" t="s">
        <v>181</v>
      </c>
      <c r="E25" s="425"/>
      <c r="F25" s="425"/>
      <c r="G25" s="425"/>
      <c r="H25" s="425"/>
      <c r="I25" s="425"/>
      <c r="J25" s="425"/>
      <c r="K25" s="425"/>
      <c r="L25" s="425"/>
      <c r="M25" s="425"/>
      <c r="N25" s="425"/>
      <c r="O25" s="425"/>
      <c r="P25" s="156"/>
      <c r="Q25" s="157">
        <f>SUM(Q21:Q24)</f>
        <v>0</v>
      </c>
      <c r="R25" s="158">
        <f>SUM(R21:R24)</f>
        <v>0</v>
      </c>
      <c r="S25" s="158">
        <f>SUM(S21:S24)</f>
        <v>0</v>
      </c>
      <c r="T25" s="437"/>
      <c r="U25" s="438"/>
      <c r="V25" s="438"/>
      <c r="W25" s="439"/>
      <c r="X25" s="136"/>
      <c r="Y25" s="136"/>
      <c r="Z25" s="136"/>
      <c r="AA25" s="136"/>
      <c r="AB25" s="136"/>
      <c r="AC25" s="136"/>
      <c r="AD25" s="136"/>
      <c r="AE25" s="136"/>
      <c r="AF25" s="136"/>
      <c r="AG25" s="136"/>
      <c r="AH25" s="136"/>
      <c r="AI25" s="136"/>
    </row>
    <row r="26" spans="1:35" ht="14.25" customHeight="1" x14ac:dyDescent="0.4">
      <c r="A26" s="136"/>
      <c r="B26" s="440" t="s">
        <v>196</v>
      </c>
      <c r="C26" s="441"/>
      <c r="D26" s="446" t="s">
        <v>197</v>
      </c>
      <c r="E26" s="447"/>
      <c r="F26" s="447"/>
      <c r="G26" s="447"/>
      <c r="H26" s="448"/>
      <c r="I26" s="452" t="s">
        <v>198</v>
      </c>
      <c r="J26" s="453"/>
      <c r="K26" s="453"/>
      <c r="L26" s="453"/>
      <c r="M26" s="453"/>
      <c r="N26" s="453"/>
      <c r="O26" s="454"/>
      <c r="P26" s="169" t="s">
        <v>192</v>
      </c>
      <c r="Q26" s="165"/>
      <c r="R26" s="161" t="str">
        <f t="shared" si="0"/>
        <v/>
      </c>
      <c r="S26" s="146" t="str">
        <f>IF(Q26="","",Q26*V26)</f>
        <v/>
      </c>
      <c r="T26" s="170">
        <v>37.700000000000003</v>
      </c>
      <c r="U26" s="171" t="s">
        <v>193</v>
      </c>
      <c r="V26" s="171">
        <v>2.58</v>
      </c>
      <c r="W26" s="171" t="s">
        <v>194</v>
      </c>
      <c r="X26" s="136"/>
      <c r="Y26" s="136"/>
      <c r="Z26" s="136"/>
      <c r="AA26" s="136"/>
      <c r="AB26" s="136"/>
      <c r="AC26" s="136"/>
      <c r="AD26" s="136"/>
      <c r="AE26" s="136"/>
      <c r="AF26" s="136"/>
      <c r="AG26" s="136"/>
      <c r="AH26" s="136"/>
      <c r="AI26" s="136"/>
    </row>
    <row r="27" spans="1:35" ht="18.75" x14ac:dyDescent="0.4">
      <c r="A27" s="136"/>
      <c r="B27" s="442"/>
      <c r="C27" s="443"/>
      <c r="D27" s="449"/>
      <c r="E27" s="450"/>
      <c r="F27" s="450"/>
      <c r="G27" s="450"/>
      <c r="H27" s="451"/>
      <c r="I27" s="455" t="s">
        <v>199</v>
      </c>
      <c r="J27" s="456"/>
      <c r="K27" s="456"/>
      <c r="L27" s="456"/>
      <c r="M27" s="456"/>
      <c r="N27" s="456"/>
      <c r="O27" s="457"/>
      <c r="P27" s="143" t="s">
        <v>184</v>
      </c>
      <c r="Q27" s="165"/>
      <c r="R27" s="145" t="str">
        <f t="shared" si="0"/>
        <v/>
      </c>
      <c r="S27" s="146" t="str">
        <f>IF(Q27="","",Q27*V27)</f>
        <v/>
      </c>
      <c r="T27" s="174">
        <v>4.4900000000000002E-2</v>
      </c>
      <c r="U27" s="167" t="s">
        <v>200</v>
      </c>
      <c r="V27" s="167">
        <v>2.3400000000000001E-3</v>
      </c>
      <c r="W27" s="167" t="s">
        <v>186</v>
      </c>
      <c r="X27" s="136"/>
      <c r="Y27" s="136"/>
      <c r="Z27" s="136"/>
      <c r="AA27" s="136"/>
      <c r="AB27" s="136"/>
      <c r="AC27" s="136"/>
      <c r="AD27" s="136"/>
      <c r="AE27" s="136"/>
      <c r="AF27" s="136"/>
      <c r="AG27" s="136"/>
      <c r="AH27" s="136"/>
      <c r="AI27" s="136"/>
    </row>
    <row r="28" spans="1:35" ht="14.25" customHeight="1" thickBot="1" x14ac:dyDescent="0.45">
      <c r="A28" s="136"/>
      <c r="B28" s="442"/>
      <c r="C28" s="443"/>
      <c r="D28" s="449"/>
      <c r="E28" s="450"/>
      <c r="F28" s="450"/>
      <c r="G28" s="450"/>
      <c r="H28" s="451"/>
      <c r="I28" s="455" t="s">
        <v>201</v>
      </c>
      <c r="J28" s="456"/>
      <c r="K28" s="456"/>
      <c r="L28" s="456"/>
      <c r="M28" s="456"/>
      <c r="N28" s="456"/>
      <c r="O28" s="457"/>
      <c r="P28" s="143" t="s">
        <v>188</v>
      </c>
      <c r="Q28" s="165"/>
      <c r="R28" s="145" t="str">
        <f t="shared" si="0"/>
        <v/>
      </c>
      <c r="S28" s="146" t="str">
        <f>IF(Q28="","",Q28*V28)</f>
        <v/>
      </c>
      <c r="T28" s="152">
        <v>54.6</v>
      </c>
      <c r="U28" s="167" t="s">
        <v>189</v>
      </c>
      <c r="V28" s="167">
        <v>2.7</v>
      </c>
      <c r="W28" s="167" t="s">
        <v>202</v>
      </c>
      <c r="X28" s="136"/>
      <c r="Y28" s="136"/>
      <c r="Z28" s="136"/>
      <c r="AA28" s="136"/>
      <c r="AB28" s="136"/>
      <c r="AC28" s="136"/>
      <c r="AD28" s="136"/>
      <c r="AE28" s="136"/>
      <c r="AF28" s="136"/>
      <c r="AG28" s="136"/>
      <c r="AH28" s="136"/>
      <c r="AI28" s="136"/>
    </row>
    <row r="29" spans="1:35" ht="15" customHeight="1" thickBot="1" x14ac:dyDescent="0.45">
      <c r="A29" s="136"/>
      <c r="B29" s="442"/>
      <c r="C29" s="443"/>
      <c r="D29" s="458" t="s">
        <v>181</v>
      </c>
      <c r="E29" s="459"/>
      <c r="F29" s="459"/>
      <c r="G29" s="459"/>
      <c r="H29" s="459"/>
      <c r="I29" s="459"/>
      <c r="J29" s="459"/>
      <c r="K29" s="459"/>
      <c r="L29" s="459"/>
      <c r="M29" s="459"/>
      <c r="N29" s="459"/>
      <c r="O29" s="460"/>
      <c r="P29" s="175"/>
      <c r="Q29" s="176">
        <f>SUM(Q26:Q28)</f>
        <v>0</v>
      </c>
      <c r="R29" s="176">
        <f>SUM(R26:R28)</f>
        <v>0</v>
      </c>
      <c r="S29" s="176">
        <f>SUM(S26:S28)</f>
        <v>0</v>
      </c>
      <c r="T29" s="461"/>
      <c r="U29" s="462"/>
      <c r="V29" s="462"/>
      <c r="W29" s="463"/>
      <c r="X29" s="136"/>
      <c r="Y29" s="136"/>
      <c r="Z29" s="136"/>
      <c r="AA29" s="136"/>
      <c r="AB29" s="136"/>
      <c r="AC29" s="136"/>
      <c r="AD29" s="136"/>
      <c r="AE29" s="136"/>
      <c r="AF29" s="136"/>
      <c r="AG29" s="136"/>
      <c r="AH29" s="136"/>
      <c r="AI29" s="136"/>
    </row>
    <row r="30" spans="1:35" ht="14.25" customHeight="1" x14ac:dyDescent="0.4">
      <c r="A30" s="136"/>
      <c r="B30" s="442"/>
      <c r="C30" s="443"/>
      <c r="D30" s="464" t="s">
        <v>203</v>
      </c>
      <c r="E30" s="465"/>
      <c r="F30" s="465"/>
      <c r="G30" s="465"/>
      <c r="H30" s="466"/>
      <c r="I30" s="470" t="s">
        <v>204</v>
      </c>
      <c r="J30" s="471"/>
      <c r="K30" s="471"/>
      <c r="L30" s="471"/>
      <c r="M30" s="471"/>
      <c r="N30" s="471"/>
      <c r="O30" s="472"/>
      <c r="P30" s="143" t="s">
        <v>205</v>
      </c>
      <c r="Q30" s="165"/>
      <c r="R30" s="145" t="str">
        <f>IF($Q30="","",$Q30*$T30)</f>
        <v/>
      </c>
      <c r="S30" s="146" t="str">
        <f>IF(Q30="","",Q30*V30)</f>
        <v/>
      </c>
      <c r="T30" s="177">
        <v>1.36</v>
      </c>
      <c r="U30" s="178" t="s">
        <v>206</v>
      </c>
      <c r="V30" s="179">
        <v>5.7000000000000002E-2</v>
      </c>
      <c r="W30" s="180" t="s">
        <v>207</v>
      </c>
      <c r="X30" s="136"/>
      <c r="Y30" s="136"/>
      <c r="Z30" s="136"/>
      <c r="AA30" s="136"/>
      <c r="AB30" s="136"/>
      <c r="AC30" s="136"/>
      <c r="AD30" s="136"/>
      <c r="AE30" s="136"/>
      <c r="AF30" s="136"/>
      <c r="AG30" s="136"/>
      <c r="AH30" s="136"/>
      <c r="AI30" s="136"/>
    </row>
    <row r="31" spans="1:35" ht="14.25" customHeight="1" x14ac:dyDescent="0.4">
      <c r="A31" s="136"/>
      <c r="B31" s="442"/>
      <c r="C31" s="443"/>
      <c r="D31" s="464"/>
      <c r="E31" s="465"/>
      <c r="F31" s="465"/>
      <c r="G31" s="465"/>
      <c r="H31" s="466"/>
      <c r="I31" s="418" t="s">
        <v>208</v>
      </c>
      <c r="J31" s="419"/>
      <c r="K31" s="419"/>
      <c r="L31" s="419"/>
      <c r="M31" s="419"/>
      <c r="N31" s="419"/>
      <c r="O31" s="420"/>
      <c r="P31" s="143" t="s">
        <v>205</v>
      </c>
      <c r="Q31" s="165"/>
      <c r="R31" s="145" t="str">
        <f>IF($Q31="","",$Q31*$T31)</f>
        <v/>
      </c>
      <c r="S31" s="146" t="str">
        <f>IF(Q31="","",Q31*V31)</f>
        <v/>
      </c>
      <c r="T31" s="177">
        <v>1.36</v>
      </c>
      <c r="U31" s="178" t="s">
        <v>206</v>
      </c>
      <c r="V31" s="179">
        <v>5.7000000000000002E-2</v>
      </c>
      <c r="W31" s="170" t="s">
        <v>207</v>
      </c>
      <c r="X31" s="136"/>
      <c r="Y31" s="136"/>
      <c r="Z31" s="136"/>
      <c r="AA31" s="136"/>
      <c r="AB31" s="136"/>
      <c r="AC31" s="136"/>
      <c r="AD31" s="136"/>
      <c r="AE31" s="136"/>
      <c r="AF31" s="136"/>
      <c r="AG31" s="136"/>
      <c r="AH31" s="136"/>
      <c r="AI31" s="136"/>
    </row>
    <row r="32" spans="1:35" ht="15" customHeight="1" thickBot="1" x14ac:dyDescent="0.45">
      <c r="A32" s="136"/>
      <c r="B32" s="442"/>
      <c r="C32" s="443"/>
      <c r="D32" s="467"/>
      <c r="E32" s="468"/>
      <c r="F32" s="468"/>
      <c r="G32" s="468"/>
      <c r="H32" s="469"/>
      <c r="I32" s="421" t="s">
        <v>209</v>
      </c>
      <c r="J32" s="422"/>
      <c r="K32" s="422"/>
      <c r="L32" s="422"/>
      <c r="M32" s="422"/>
      <c r="N32" s="422"/>
      <c r="O32" s="423"/>
      <c r="P32" s="151" t="s">
        <v>205</v>
      </c>
      <c r="Q32" s="165"/>
      <c r="R32" s="145" t="str">
        <f>IF($Q32="","",$Q32*$T32)</f>
        <v/>
      </c>
      <c r="S32" s="146" t="str">
        <f>IF(Q32="","",Q32*V32)</f>
        <v/>
      </c>
      <c r="T32" s="177">
        <v>1.36</v>
      </c>
      <c r="U32" s="181" t="s">
        <v>206</v>
      </c>
      <c r="V32" s="179">
        <v>5.7000000000000002E-2</v>
      </c>
      <c r="W32" s="182" t="s">
        <v>207</v>
      </c>
      <c r="X32" s="136"/>
      <c r="Y32" s="136"/>
      <c r="Z32" s="136"/>
      <c r="AA32" s="136"/>
      <c r="AB32" s="136"/>
      <c r="AC32" s="136"/>
      <c r="AD32" s="136"/>
      <c r="AE32" s="136"/>
      <c r="AF32" s="136"/>
      <c r="AG32" s="136"/>
      <c r="AH32" s="136"/>
      <c r="AI32" s="136"/>
    </row>
    <row r="33" spans="1:37" ht="15" customHeight="1" thickBot="1" x14ac:dyDescent="0.45">
      <c r="A33" s="136"/>
      <c r="B33" s="444"/>
      <c r="C33" s="445"/>
      <c r="D33" s="424" t="s">
        <v>181</v>
      </c>
      <c r="E33" s="425"/>
      <c r="F33" s="425"/>
      <c r="G33" s="425"/>
      <c r="H33" s="425"/>
      <c r="I33" s="425"/>
      <c r="J33" s="425"/>
      <c r="K33" s="425"/>
      <c r="L33" s="425"/>
      <c r="M33" s="425"/>
      <c r="N33" s="425"/>
      <c r="O33" s="426"/>
      <c r="P33" s="156" t="s">
        <v>205</v>
      </c>
      <c r="Q33" s="183">
        <f>SUM(Q30:Q32)</f>
        <v>0</v>
      </c>
      <c r="R33" s="183">
        <f>SUM(R30:R32)</f>
        <v>0</v>
      </c>
      <c r="S33" s="183">
        <f>SUM(S30:S32)</f>
        <v>0</v>
      </c>
      <c r="T33" s="428"/>
      <c r="U33" s="429"/>
      <c r="V33" s="429"/>
      <c r="W33" s="430"/>
      <c r="X33" s="136"/>
      <c r="Y33" s="136"/>
      <c r="Z33" s="136"/>
      <c r="AA33" s="136"/>
      <c r="AB33" s="136"/>
      <c r="AC33" s="136"/>
      <c r="AD33" s="136"/>
      <c r="AE33" s="136"/>
      <c r="AF33" s="136"/>
      <c r="AG33" s="136"/>
      <c r="AH33" s="136"/>
      <c r="AI33" s="136"/>
    </row>
    <row r="34" spans="1:37" ht="15.75" customHeight="1" thickTop="1" thickBot="1" x14ac:dyDescent="0.45">
      <c r="A34" s="136"/>
      <c r="B34" s="431" t="s">
        <v>210</v>
      </c>
      <c r="C34" s="432"/>
      <c r="D34" s="432"/>
      <c r="E34" s="432"/>
      <c r="F34" s="432"/>
      <c r="G34" s="432"/>
      <c r="H34" s="432"/>
      <c r="I34" s="432"/>
      <c r="J34" s="432"/>
      <c r="K34" s="432"/>
      <c r="L34" s="432"/>
      <c r="M34" s="432"/>
      <c r="N34" s="432"/>
      <c r="O34" s="433"/>
      <c r="P34" s="184"/>
      <c r="Q34" s="185"/>
      <c r="R34" s="186">
        <f>R29+R25+R33+R20</f>
        <v>0</v>
      </c>
      <c r="S34" s="187">
        <f>S29+S25+S33+S20</f>
        <v>0</v>
      </c>
      <c r="T34" s="434"/>
      <c r="U34" s="435"/>
      <c r="V34" s="435"/>
      <c r="W34" s="436"/>
      <c r="X34" s="136"/>
      <c r="Y34" s="136"/>
      <c r="Z34" s="136"/>
      <c r="AA34" s="136"/>
      <c r="AB34" s="136"/>
      <c r="AC34" s="136"/>
      <c r="AD34" s="136"/>
      <c r="AE34" s="136"/>
      <c r="AF34" s="136"/>
      <c r="AG34" s="136"/>
      <c r="AH34" s="136"/>
      <c r="AI34" s="136"/>
    </row>
    <row r="35" spans="1:37" ht="23.25" customHeight="1" thickTop="1" x14ac:dyDescent="0.4">
      <c r="A35" s="136"/>
      <c r="B35" s="136"/>
      <c r="C35" s="136"/>
      <c r="D35" s="136"/>
      <c r="E35" s="136"/>
      <c r="F35" s="136"/>
      <c r="G35" s="136"/>
      <c r="H35" s="136"/>
      <c r="I35" s="136"/>
      <c r="J35" s="136"/>
      <c r="K35" s="136"/>
      <c r="L35" s="136"/>
      <c r="M35" s="136"/>
      <c r="N35" s="136"/>
      <c r="O35" s="136"/>
      <c r="P35" s="136"/>
      <c r="Q35" s="137"/>
      <c r="R35" s="188" t="s">
        <v>211</v>
      </c>
      <c r="S35" s="189"/>
      <c r="T35" s="413"/>
      <c r="U35" s="413"/>
      <c r="V35" s="413"/>
      <c r="W35" s="413"/>
      <c r="X35" s="136"/>
      <c r="Y35" s="136"/>
      <c r="Z35" s="136"/>
      <c r="AA35" s="136"/>
      <c r="AB35" s="136"/>
      <c r="AC35" s="136"/>
      <c r="AD35" s="136"/>
      <c r="AE35" s="136"/>
      <c r="AF35" s="136"/>
      <c r="AG35" s="136"/>
      <c r="AH35" s="136"/>
      <c r="AI35" s="136"/>
    </row>
    <row r="36" spans="1:37" ht="14.25" customHeight="1" x14ac:dyDescent="0.4">
      <c r="A36" s="427" t="s">
        <v>212</v>
      </c>
      <c r="B36" s="427"/>
      <c r="C36" s="414" t="s">
        <v>213</v>
      </c>
      <c r="D36" s="414"/>
      <c r="E36" s="414"/>
      <c r="F36" s="414"/>
      <c r="G36" s="414"/>
      <c r="H36" s="414"/>
      <c r="I36" s="414"/>
      <c r="J36" s="414"/>
      <c r="K36" s="414"/>
      <c r="L36" s="414"/>
      <c r="M36" s="414"/>
      <c r="N36" s="414"/>
      <c r="O36" s="414"/>
      <c r="P36" s="414"/>
      <c r="Q36" s="414"/>
      <c r="R36" s="414"/>
      <c r="S36" s="414"/>
      <c r="T36" s="414"/>
      <c r="U36" s="414"/>
      <c r="V36" s="414"/>
      <c r="W36" s="414"/>
    </row>
    <row r="37" spans="1:37" ht="18" customHeight="1" x14ac:dyDescent="0.4">
      <c r="A37" s="427"/>
      <c r="B37" s="427"/>
      <c r="C37" s="414"/>
      <c r="D37" s="414"/>
      <c r="E37" s="414"/>
      <c r="F37" s="414"/>
      <c r="G37" s="414"/>
      <c r="H37" s="414"/>
      <c r="I37" s="414"/>
      <c r="J37" s="414"/>
      <c r="K37" s="414"/>
      <c r="L37" s="414"/>
      <c r="M37" s="414"/>
      <c r="N37" s="414"/>
      <c r="O37" s="414"/>
      <c r="P37" s="414"/>
      <c r="Q37" s="414"/>
      <c r="R37" s="414"/>
      <c r="S37" s="414"/>
      <c r="T37" s="414"/>
      <c r="U37" s="414"/>
      <c r="V37" s="414"/>
      <c r="W37" s="414"/>
    </row>
    <row r="38" spans="1:37" x14ac:dyDescent="0.4">
      <c r="C38" s="17" t="s">
        <v>214</v>
      </c>
    </row>
    <row r="39" spans="1:37" ht="13.5" customHeight="1" x14ac:dyDescent="0.4">
      <c r="C39" s="415" t="s">
        <v>215</v>
      </c>
      <c r="D39" s="415"/>
      <c r="E39" s="415"/>
      <c r="F39" s="415"/>
      <c r="G39" s="415"/>
      <c r="H39" s="415"/>
      <c r="I39" s="415"/>
      <c r="J39" s="415"/>
      <c r="K39" s="415"/>
      <c r="L39" s="415"/>
      <c r="M39" s="415"/>
      <c r="N39" s="415"/>
      <c r="O39" s="415"/>
      <c r="P39" s="415"/>
      <c r="Q39" s="415"/>
      <c r="R39" s="415"/>
      <c r="S39" s="415"/>
      <c r="T39" s="415"/>
      <c r="U39" s="415"/>
      <c r="V39" s="415"/>
      <c r="W39" s="415"/>
    </row>
    <row r="40" spans="1:37" x14ac:dyDescent="0.4">
      <c r="C40" s="415"/>
      <c r="D40" s="415"/>
      <c r="E40" s="415"/>
      <c r="F40" s="415"/>
      <c r="G40" s="415"/>
      <c r="H40" s="415"/>
      <c r="I40" s="415"/>
      <c r="J40" s="415"/>
      <c r="K40" s="415"/>
      <c r="L40" s="415"/>
      <c r="M40" s="415"/>
      <c r="N40" s="415"/>
      <c r="O40" s="415"/>
      <c r="P40" s="415"/>
      <c r="Q40" s="415"/>
      <c r="R40" s="415"/>
      <c r="S40" s="415"/>
      <c r="T40" s="415"/>
      <c r="U40" s="415"/>
      <c r="V40" s="415"/>
      <c r="W40" s="415"/>
    </row>
    <row r="42" spans="1:37" ht="14.25" customHeight="1" x14ac:dyDescent="0.4">
      <c r="A42" s="427" t="s">
        <v>216</v>
      </c>
      <c r="B42" s="427"/>
      <c r="C42" s="416" t="s">
        <v>217</v>
      </c>
      <c r="D42" s="416"/>
      <c r="E42" s="416"/>
      <c r="F42" s="416"/>
      <c r="G42" s="416"/>
      <c r="H42" s="416"/>
      <c r="I42" s="416"/>
      <c r="J42" s="416"/>
      <c r="K42" s="416"/>
      <c r="L42" s="416"/>
      <c r="M42" s="416"/>
      <c r="N42" s="416"/>
      <c r="O42" s="416"/>
      <c r="P42" s="416"/>
      <c r="Q42" s="416"/>
      <c r="R42" s="416"/>
      <c r="S42" s="416"/>
      <c r="T42" s="416"/>
      <c r="U42" s="416"/>
      <c r="V42" s="416"/>
      <c r="W42" s="416"/>
      <c r="X42" s="136"/>
      <c r="Y42" s="136"/>
      <c r="Z42" s="136"/>
      <c r="AA42" s="136"/>
      <c r="AB42" s="136"/>
      <c r="AC42" s="136"/>
      <c r="AD42" s="136"/>
      <c r="AE42" s="136"/>
      <c r="AF42" s="136"/>
      <c r="AG42" s="136"/>
      <c r="AH42" s="136"/>
      <c r="AI42" s="136"/>
      <c r="AJ42" s="136"/>
      <c r="AK42" s="136"/>
    </row>
    <row r="43" spans="1:37" ht="22.5" customHeight="1" x14ac:dyDescent="0.4">
      <c r="A43" s="427"/>
      <c r="B43" s="427"/>
      <c r="C43" s="416"/>
      <c r="D43" s="416"/>
      <c r="E43" s="416"/>
      <c r="F43" s="416"/>
      <c r="G43" s="416"/>
      <c r="H43" s="416"/>
      <c r="I43" s="416"/>
      <c r="J43" s="416"/>
      <c r="K43" s="416"/>
      <c r="L43" s="416"/>
      <c r="M43" s="416"/>
      <c r="N43" s="416"/>
      <c r="O43" s="416"/>
      <c r="P43" s="416"/>
      <c r="Q43" s="416"/>
      <c r="R43" s="416"/>
      <c r="S43" s="416"/>
      <c r="T43" s="416"/>
      <c r="U43" s="416"/>
      <c r="V43" s="416"/>
      <c r="W43" s="416"/>
      <c r="X43" s="136"/>
      <c r="Y43" s="136"/>
      <c r="Z43" s="136"/>
      <c r="AA43" s="136"/>
      <c r="AB43" s="136"/>
      <c r="AC43" s="136"/>
      <c r="AD43" s="136"/>
      <c r="AE43" s="136"/>
      <c r="AF43" s="136"/>
      <c r="AG43" s="136"/>
      <c r="AH43" s="136"/>
      <c r="AI43" s="136"/>
      <c r="AJ43" s="136"/>
      <c r="AK43" s="136"/>
    </row>
    <row r="44" spans="1:37" ht="20.25" customHeight="1" x14ac:dyDescent="0.4">
      <c r="C44" s="417" t="s">
        <v>218</v>
      </c>
      <c r="D44" s="417"/>
      <c r="E44" s="417"/>
      <c r="F44" s="417"/>
      <c r="G44" s="417"/>
      <c r="H44" s="417"/>
      <c r="I44" s="417"/>
      <c r="J44" s="417"/>
      <c r="K44" s="417"/>
      <c r="L44" s="417"/>
      <c r="M44" s="417"/>
      <c r="N44" s="417"/>
      <c r="O44" s="417"/>
      <c r="P44" s="417"/>
      <c r="Q44" s="417"/>
      <c r="R44" s="417"/>
      <c r="S44" s="417"/>
      <c r="T44" s="417"/>
      <c r="U44" s="417"/>
      <c r="V44" s="417"/>
      <c r="W44" s="417"/>
      <c r="X44" s="136"/>
      <c r="Y44" s="136"/>
      <c r="Z44" s="136"/>
      <c r="AA44" s="136"/>
      <c r="AB44" s="136"/>
      <c r="AC44" s="136"/>
      <c r="AD44" s="136"/>
      <c r="AE44" s="136"/>
      <c r="AF44" s="136"/>
      <c r="AG44" s="136"/>
      <c r="AH44" s="136"/>
      <c r="AI44" s="136"/>
      <c r="AJ44" s="136"/>
      <c r="AK44" s="136"/>
    </row>
    <row r="45" spans="1:37" ht="12" customHeight="1" x14ac:dyDescent="0.4">
      <c r="C45" s="417"/>
      <c r="D45" s="417"/>
      <c r="E45" s="417"/>
      <c r="F45" s="417"/>
      <c r="G45" s="417"/>
      <c r="H45" s="417"/>
      <c r="I45" s="417"/>
      <c r="J45" s="417"/>
      <c r="K45" s="417"/>
      <c r="L45" s="417"/>
      <c r="M45" s="417"/>
      <c r="N45" s="417"/>
      <c r="O45" s="417"/>
      <c r="P45" s="417"/>
      <c r="Q45" s="417"/>
      <c r="R45" s="417"/>
      <c r="S45" s="417"/>
      <c r="T45" s="417"/>
      <c r="U45" s="417"/>
      <c r="V45" s="417"/>
      <c r="W45" s="417"/>
    </row>
    <row r="47" spans="1:37" s="97" customFormat="1" ht="17.25" x14ac:dyDescent="0.4">
      <c r="A47" s="135" t="s">
        <v>219</v>
      </c>
    </row>
    <row r="48" spans="1:37" ht="9" customHeight="1" x14ac:dyDescent="0.4"/>
    <row r="49" spans="1:23" ht="16.5" customHeight="1" x14ac:dyDescent="0.4">
      <c r="B49" s="298" t="s">
        <v>220</v>
      </c>
      <c r="C49" s="298"/>
      <c r="D49" s="298"/>
      <c r="E49" s="298"/>
      <c r="F49" s="298"/>
      <c r="G49" s="298"/>
      <c r="H49" s="407"/>
      <c r="I49" s="407"/>
      <c r="J49" s="407"/>
      <c r="K49" s="407"/>
      <c r="L49" s="407"/>
      <c r="M49" s="407"/>
      <c r="N49" s="407"/>
      <c r="O49" s="407"/>
      <c r="P49" s="407"/>
      <c r="Q49" s="407"/>
      <c r="R49" s="407"/>
      <c r="S49" s="407"/>
    </row>
    <row r="50" spans="1:23" ht="16.5" customHeight="1" thickBot="1" x14ac:dyDescent="0.45">
      <c r="B50" s="298" t="s">
        <v>174</v>
      </c>
      <c r="C50" s="298"/>
      <c r="D50" s="298"/>
      <c r="E50" s="298"/>
      <c r="F50" s="298"/>
      <c r="G50" s="298"/>
      <c r="H50" s="407"/>
      <c r="I50" s="407"/>
      <c r="J50" s="407"/>
      <c r="K50" s="407"/>
      <c r="L50" s="407"/>
      <c r="M50" s="407"/>
      <c r="N50" s="407"/>
      <c r="O50" s="407"/>
      <c r="P50" s="407"/>
      <c r="Q50" s="407"/>
      <c r="R50" s="407"/>
      <c r="S50" s="407"/>
    </row>
    <row r="51" spans="1:23" ht="16.5" customHeight="1" thickTop="1" thickBot="1" x14ac:dyDescent="0.45">
      <c r="B51" s="298" t="s">
        <v>221</v>
      </c>
      <c r="C51" s="298"/>
      <c r="D51" s="298"/>
      <c r="E51" s="298"/>
      <c r="F51" s="298"/>
      <c r="G51" s="298"/>
      <c r="H51" s="408"/>
      <c r="I51" s="409"/>
      <c r="J51" s="409"/>
      <c r="K51" s="409"/>
      <c r="L51" s="409"/>
      <c r="M51" s="409"/>
      <c r="N51" s="409"/>
      <c r="O51" s="409"/>
      <c r="P51" s="409"/>
      <c r="Q51" s="409"/>
      <c r="R51" s="409"/>
      <c r="S51" s="410"/>
      <c r="T51" s="17" t="s">
        <v>222</v>
      </c>
    </row>
    <row r="52" spans="1:23" ht="8.25" customHeight="1" thickTop="1" x14ac:dyDescent="0.4"/>
    <row r="53" spans="1:23" s="97" customFormat="1" ht="17.25" x14ac:dyDescent="0.4">
      <c r="A53" s="135" t="s">
        <v>223</v>
      </c>
    </row>
    <row r="54" spans="1:23" ht="12" customHeight="1" thickBot="1" x14ac:dyDescent="0.45">
      <c r="A54" s="98"/>
    </row>
    <row r="55" spans="1:23" ht="24" customHeight="1" thickTop="1" thickBot="1" x14ac:dyDescent="0.45">
      <c r="B55" s="190" t="s">
        <v>224</v>
      </c>
      <c r="D55" s="17" t="s">
        <v>225</v>
      </c>
      <c r="P55" s="411">
        <f>R34</f>
        <v>0</v>
      </c>
      <c r="Q55" s="412"/>
    </row>
    <row r="56" spans="1:23" ht="13.5" customHeight="1" thickTop="1" thickBot="1" x14ac:dyDescent="0.45">
      <c r="L56" s="191"/>
      <c r="M56" s="191"/>
      <c r="N56" s="191"/>
      <c r="O56" s="191"/>
      <c r="P56" s="190"/>
      <c r="Q56" s="190"/>
    </row>
    <row r="57" spans="1:23" ht="24" customHeight="1" thickTop="1" thickBot="1" x14ac:dyDescent="0.45">
      <c r="B57" s="192" t="s">
        <v>226</v>
      </c>
      <c r="D57" s="17" t="s">
        <v>227</v>
      </c>
      <c r="E57" s="193"/>
      <c r="L57" s="190"/>
      <c r="M57" s="190"/>
      <c r="N57" s="190"/>
      <c r="O57" s="190"/>
      <c r="P57" s="411">
        <f>H51</f>
        <v>0</v>
      </c>
      <c r="Q57" s="412"/>
    </row>
    <row r="58" spans="1:23" ht="15" thickTop="1" thickBot="1" x14ac:dyDescent="0.45">
      <c r="L58" s="194"/>
      <c r="M58" s="194"/>
      <c r="N58" s="194"/>
      <c r="O58" s="194"/>
      <c r="P58" s="194"/>
      <c r="Q58" s="194"/>
      <c r="R58" s="194"/>
      <c r="S58" s="194"/>
    </row>
    <row r="59" spans="1:23" ht="27.75" customHeight="1" thickBot="1" x14ac:dyDescent="0.45">
      <c r="B59" s="195" t="s">
        <v>228</v>
      </c>
      <c r="E59" s="196"/>
      <c r="L59" s="194"/>
      <c r="M59" s="194"/>
      <c r="N59" s="194"/>
      <c r="O59" s="194"/>
      <c r="P59" s="194"/>
      <c r="Q59" s="194"/>
      <c r="R59" s="403" t="str">
        <f>IF(P55=0,"",P55/P57)</f>
        <v/>
      </c>
      <c r="S59" s="404"/>
      <c r="T59" s="405"/>
      <c r="U59" s="406"/>
      <c r="V59" s="406"/>
      <c r="W59" s="406"/>
    </row>
  </sheetData>
  <sheetProtection password="C9F7" sheet="1" objects="1" scenarios="1"/>
  <mergeCells count="55">
    <mergeCell ref="T20:W20"/>
    <mergeCell ref="A5:W5"/>
    <mergeCell ref="A7:W7"/>
    <mergeCell ref="A11:W11"/>
    <mergeCell ref="B16:O17"/>
    <mergeCell ref="Q16:Q17"/>
    <mergeCell ref="R16:R17"/>
    <mergeCell ref="S16:S17"/>
    <mergeCell ref="T16:U17"/>
    <mergeCell ref="V16:W17"/>
    <mergeCell ref="D22:O22"/>
    <mergeCell ref="D23:O23"/>
    <mergeCell ref="D24:O24"/>
    <mergeCell ref="D25:O25"/>
    <mergeCell ref="B18:C20"/>
    <mergeCell ref="D18:O18"/>
    <mergeCell ref="D19:H19"/>
    <mergeCell ref="I19:O19"/>
    <mergeCell ref="D20:O20"/>
    <mergeCell ref="T33:W33"/>
    <mergeCell ref="B34:O34"/>
    <mergeCell ref="T34:W34"/>
    <mergeCell ref="T25:W25"/>
    <mergeCell ref="B26:C33"/>
    <mergeCell ref="D26:H28"/>
    <mergeCell ref="I26:O26"/>
    <mergeCell ref="I27:O27"/>
    <mergeCell ref="I28:O28"/>
    <mergeCell ref="D29:O29"/>
    <mergeCell ref="T29:W29"/>
    <mergeCell ref="D30:H32"/>
    <mergeCell ref="I30:O30"/>
    <mergeCell ref="B21:C25"/>
    <mergeCell ref="D21:H21"/>
    <mergeCell ref="I21:O21"/>
    <mergeCell ref="B49:G49"/>
    <mergeCell ref="H49:S49"/>
    <mergeCell ref="I31:O31"/>
    <mergeCell ref="I32:O32"/>
    <mergeCell ref="D33:O33"/>
    <mergeCell ref="A36:B37"/>
    <mergeCell ref="A42:B43"/>
    <mergeCell ref="T35:W35"/>
    <mergeCell ref="C36:W37"/>
    <mergeCell ref="C39:W40"/>
    <mergeCell ref="C42:W43"/>
    <mergeCell ref="C44:W45"/>
    <mergeCell ref="R59:S59"/>
    <mergeCell ref="T59:W59"/>
    <mergeCell ref="B50:G50"/>
    <mergeCell ref="H50:S50"/>
    <mergeCell ref="B51:G51"/>
    <mergeCell ref="H51:S51"/>
    <mergeCell ref="P55:Q55"/>
    <mergeCell ref="P57:Q57"/>
  </mergeCells>
  <phoneticPr fontId="3"/>
  <pageMargins left="0.70866141732283472" right="0.70866141732283472" top="0.55118110236220474" bottom="0.74803149606299213" header="0.31496062992125984" footer="0.31496062992125984"/>
  <pageSetup paperSize="9" scale="81"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K49"/>
  <sheetViews>
    <sheetView showGridLines="0" view="pageBreakPreview" zoomScaleNormal="100" zoomScaleSheetLayoutView="100" workbookViewId="0">
      <selection activeCell="E35" sqref="E35:W35"/>
    </sheetView>
  </sheetViews>
  <sheetFormatPr defaultRowHeight="13.5" x14ac:dyDescent="0.4"/>
  <cols>
    <col min="1" max="1" width="2.125" style="17" customWidth="1"/>
    <col min="2" max="2" width="2.375" style="17" customWidth="1"/>
    <col min="3" max="7" width="2.125" style="17" customWidth="1"/>
    <col min="8" max="8" width="2.875" style="17" customWidth="1"/>
    <col min="9" max="15" width="3.125" style="17" customWidth="1"/>
    <col min="16" max="16" width="6.75" style="17" customWidth="1"/>
    <col min="17" max="19" width="7.5" style="17" customWidth="1"/>
    <col min="20" max="20" width="5.375" style="17" customWidth="1"/>
    <col min="21" max="21" width="5.75" style="17" customWidth="1"/>
    <col min="22" max="22" width="5.875" style="17" customWidth="1"/>
    <col min="23" max="23" width="6.75" style="17" bestFit="1" customWidth="1"/>
    <col min="24" max="244" width="9" style="17"/>
    <col min="245" max="245" width="2.125" style="17" customWidth="1"/>
    <col min="246" max="246" width="2.375" style="17" customWidth="1"/>
    <col min="247" max="251" width="2.125" style="17" customWidth="1"/>
    <col min="252" max="252" width="2.875" style="17" customWidth="1"/>
    <col min="253" max="255" width="3.75" style="17" customWidth="1"/>
    <col min="256" max="259" width="3.125" style="17" customWidth="1"/>
    <col min="260" max="272" width="6.75" style="17" customWidth="1"/>
    <col min="273" max="275" width="7.5" style="17" customWidth="1"/>
    <col min="276" max="276" width="5.375" style="17" customWidth="1"/>
    <col min="277" max="277" width="5.75" style="17" customWidth="1"/>
    <col min="278" max="278" width="5.875" style="17" customWidth="1"/>
    <col min="279" max="279" width="6.75" style="17" bestFit="1" customWidth="1"/>
    <col min="280" max="500" width="9" style="17"/>
    <col min="501" max="501" width="2.125" style="17" customWidth="1"/>
    <col min="502" max="502" width="2.375" style="17" customWidth="1"/>
    <col min="503" max="507" width="2.125" style="17" customWidth="1"/>
    <col min="508" max="508" width="2.875" style="17" customWidth="1"/>
    <col min="509" max="511" width="3.75" style="17" customWidth="1"/>
    <col min="512" max="515" width="3.125" style="17" customWidth="1"/>
    <col min="516" max="528" width="6.75" style="17" customWidth="1"/>
    <col min="529" max="531" width="7.5" style="17" customWidth="1"/>
    <col min="532" max="532" width="5.375" style="17" customWidth="1"/>
    <col min="533" max="533" width="5.75" style="17" customWidth="1"/>
    <col min="534" max="534" width="5.875" style="17" customWidth="1"/>
    <col min="535" max="535" width="6.75" style="17" bestFit="1" customWidth="1"/>
    <col min="536" max="756" width="9" style="17"/>
    <col min="757" max="757" width="2.125" style="17" customWidth="1"/>
    <col min="758" max="758" width="2.375" style="17" customWidth="1"/>
    <col min="759" max="763" width="2.125" style="17" customWidth="1"/>
    <col min="764" max="764" width="2.875" style="17" customWidth="1"/>
    <col min="765" max="767" width="3.75" style="17" customWidth="1"/>
    <col min="768" max="771" width="3.125" style="17" customWidth="1"/>
    <col min="772" max="784" width="6.75" style="17" customWidth="1"/>
    <col min="785" max="787" width="7.5" style="17" customWidth="1"/>
    <col min="788" max="788" width="5.375" style="17" customWidth="1"/>
    <col min="789" max="789" width="5.75" style="17" customWidth="1"/>
    <col min="790" max="790" width="5.875" style="17" customWidth="1"/>
    <col min="791" max="791" width="6.75" style="17" bestFit="1" customWidth="1"/>
    <col min="792" max="1012" width="9" style="17"/>
    <col min="1013" max="1013" width="2.125" style="17" customWidth="1"/>
    <col min="1014" max="1014" width="2.375" style="17" customWidth="1"/>
    <col min="1015" max="1019" width="2.125" style="17" customWidth="1"/>
    <col min="1020" max="1020" width="2.875" style="17" customWidth="1"/>
    <col min="1021" max="1023" width="3.75" style="17" customWidth="1"/>
    <col min="1024" max="1027" width="3.125" style="17" customWidth="1"/>
    <col min="1028" max="1040" width="6.75" style="17" customWidth="1"/>
    <col min="1041" max="1043" width="7.5" style="17" customWidth="1"/>
    <col min="1044" max="1044" width="5.375" style="17" customWidth="1"/>
    <col min="1045" max="1045" width="5.75" style="17" customWidth="1"/>
    <col min="1046" max="1046" width="5.875" style="17" customWidth="1"/>
    <col min="1047" max="1047" width="6.75" style="17" bestFit="1" customWidth="1"/>
    <col min="1048" max="1268" width="9" style="17"/>
    <col min="1269" max="1269" width="2.125" style="17" customWidth="1"/>
    <col min="1270" max="1270" width="2.375" style="17" customWidth="1"/>
    <col min="1271" max="1275" width="2.125" style="17" customWidth="1"/>
    <col min="1276" max="1276" width="2.875" style="17" customWidth="1"/>
    <col min="1277" max="1279" width="3.75" style="17" customWidth="1"/>
    <col min="1280" max="1283" width="3.125" style="17" customWidth="1"/>
    <col min="1284" max="1296" width="6.75" style="17" customWidth="1"/>
    <col min="1297" max="1299" width="7.5" style="17" customWidth="1"/>
    <col min="1300" max="1300" width="5.375" style="17" customWidth="1"/>
    <col min="1301" max="1301" width="5.75" style="17" customWidth="1"/>
    <col min="1302" max="1302" width="5.875" style="17" customWidth="1"/>
    <col min="1303" max="1303" width="6.75" style="17" bestFit="1" customWidth="1"/>
    <col min="1304" max="1524" width="9" style="17"/>
    <col min="1525" max="1525" width="2.125" style="17" customWidth="1"/>
    <col min="1526" max="1526" width="2.375" style="17" customWidth="1"/>
    <col min="1527" max="1531" width="2.125" style="17" customWidth="1"/>
    <col min="1532" max="1532" width="2.875" style="17" customWidth="1"/>
    <col min="1533" max="1535" width="3.75" style="17" customWidth="1"/>
    <col min="1536" max="1539" width="3.125" style="17" customWidth="1"/>
    <col min="1540" max="1552" width="6.75" style="17" customWidth="1"/>
    <col min="1553" max="1555" width="7.5" style="17" customWidth="1"/>
    <col min="1556" max="1556" width="5.375" style="17" customWidth="1"/>
    <col min="1557" max="1557" width="5.75" style="17" customWidth="1"/>
    <col min="1558" max="1558" width="5.875" style="17" customWidth="1"/>
    <col min="1559" max="1559" width="6.75" style="17" bestFit="1" customWidth="1"/>
    <col min="1560" max="1780" width="9" style="17"/>
    <col min="1781" max="1781" width="2.125" style="17" customWidth="1"/>
    <col min="1782" max="1782" width="2.375" style="17" customWidth="1"/>
    <col min="1783" max="1787" width="2.125" style="17" customWidth="1"/>
    <col min="1788" max="1788" width="2.875" style="17" customWidth="1"/>
    <col min="1789" max="1791" width="3.75" style="17" customWidth="1"/>
    <col min="1792" max="1795" width="3.125" style="17" customWidth="1"/>
    <col min="1796" max="1808" width="6.75" style="17" customWidth="1"/>
    <col min="1809" max="1811" width="7.5" style="17" customWidth="1"/>
    <col min="1812" max="1812" width="5.375" style="17" customWidth="1"/>
    <col min="1813" max="1813" width="5.75" style="17" customWidth="1"/>
    <col min="1814" max="1814" width="5.875" style="17" customWidth="1"/>
    <col min="1815" max="1815" width="6.75" style="17" bestFit="1" customWidth="1"/>
    <col min="1816" max="2036" width="9" style="17"/>
    <col min="2037" max="2037" width="2.125" style="17" customWidth="1"/>
    <col min="2038" max="2038" width="2.375" style="17" customWidth="1"/>
    <col min="2039" max="2043" width="2.125" style="17" customWidth="1"/>
    <col min="2044" max="2044" width="2.875" style="17" customWidth="1"/>
    <col min="2045" max="2047" width="3.75" style="17" customWidth="1"/>
    <col min="2048" max="2051" width="3.125" style="17" customWidth="1"/>
    <col min="2052" max="2064" width="6.75" style="17" customWidth="1"/>
    <col min="2065" max="2067" width="7.5" style="17" customWidth="1"/>
    <col min="2068" max="2068" width="5.375" style="17" customWidth="1"/>
    <col min="2069" max="2069" width="5.75" style="17" customWidth="1"/>
    <col min="2070" max="2070" width="5.875" style="17" customWidth="1"/>
    <col min="2071" max="2071" width="6.75" style="17" bestFit="1" customWidth="1"/>
    <col min="2072" max="2292" width="9" style="17"/>
    <col min="2293" max="2293" width="2.125" style="17" customWidth="1"/>
    <col min="2294" max="2294" width="2.375" style="17" customWidth="1"/>
    <col min="2295" max="2299" width="2.125" style="17" customWidth="1"/>
    <col min="2300" max="2300" width="2.875" style="17" customWidth="1"/>
    <col min="2301" max="2303" width="3.75" style="17" customWidth="1"/>
    <col min="2304" max="2307" width="3.125" style="17" customWidth="1"/>
    <col min="2308" max="2320" width="6.75" style="17" customWidth="1"/>
    <col min="2321" max="2323" width="7.5" style="17" customWidth="1"/>
    <col min="2324" max="2324" width="5.375" style="17" customWidth="1"/>
    <col min="2325" max="2325" width="5.75" style="17" customWidth="1"/>
    <col min="2326" max="2326" width="5.875" style="17" customWidth="1"/>
    <col min="2327" max="2327" width="6.75" style="17" bestFit="1" customWidth="1"/>
    <col min="2328" max="2548" width="9" style="17"/>
    <col min="2549" max="2549" width="2.125" style="17" customWidth="1"/>
    <col min="2550" max="2550" width="2.375" style="17" customWidth="1"/>
    <col min="2551" max="2555" width="2.125" style="17" customWidth="1"/>
    <col min="2556" max="2556" width="2.875" style="17" customWidth="1"/>
    <col min="2557" max="2559" width="3.75" style="17" customWidth="1"/>
    <col min="2560" max="2563" width="3.125" style="17" customWidth="1"/>
    <col min="2564" max="2576" width="6.75" style="17" customWidth="1"/>
    <col min="2577" max="2579" width="7.5" style="17" customWidth="1"/>
    <col min="2580" max="2580" width="5.375" style="17" customWidth="1"/>
    <col min="2581" max="2581" width="5.75" style="17" customWidth="1"/>
    <col min="2582" max="2582" width="5.875" style="17" customWidth="1"/>
    <col min="2583" max="2583" width="6.75" style="17" bestFit="1" customWidth="1"/>
    <col min="2584" max="2804" width="9" style="17"/>
    <col min="2805" max="2805" width="2.125" style="17" customWidth="1"/>
    <col min="2806" max="2806" width="2.375" style="17" customWidth="1"/>
    <col min="2807" max="2811" width="2.125" style="17" customWidth="1"/>
    <col min="2812" max="2812" width="2.875" style="17" customWidth="1"/>
    <col min="2813" max="2815" width="3.75" style="17" customWidth="1"/>
    <col min="2816" max="2819" width="3.125" style="17" customWidth="1"/>
    <col min="2820" max="2832" width="6.75" style="17" customWidth="1"/>
    <col min="2833" max="2835" width="7.5" style="17" customWidth="1"/>
    <col min="2836" max="2836" width="5.375" style="17" customWidth="1"/>
    <col min="2837" max="2837" width="5.75" style="17" customWidth="1"/>
    <col min="2838" max="2838" width="5.875" style="17" customWidth="1"/>
    <col min="2839" max="2839" width="6.75" style="17" bestFit="1" customWidth="1"/>
    <col min="2840" max="3060" width="9" style="17"/>
    <col min="3061" max="3061" width="2.125" style="17" customWidth="1"/>
    <col min="3062" max="3062" width="2.375" style="17" customWidth="1"/>
    <col min="3063" max="3067" width="2.125" style="17" customWidth="1"/>
    <col min="3068" max="3068" width="2.875" style="17" customWidth="1"/>
    <col min="3069" max="3071" width="3.75" style="17" customWidth="1"/>
    <col min="3072" max="3075" width="3.125" style="17" customWidth="1"/>
    <col min="3076" max="3088" width="6.75" style="17" customWidth="1"/>
    <col min="3089" max="3091" width="7.5" style="17" customWidth="1"/>
    <col min="3092" max="3092" width="5.375" style="17" customWidth="1"/>
    <col min="3093" max="3093" width="5.75" style="17" customWidth="1"/>
    <col min="3094" max="3094" width="5.875" style="17" customWidth="1"/>
    <col min="3095" max="3095" width="6.75" style="17" bestFit="1" customWidth="1"/>
    <col min="3096" max="3316" width="9" style="17"/>
    <col min="3317" max="3317" width="2.125" style="17" customWidth="1"/>
    <col min="3318" max="3318" width="2.375" style="17" customWidth="1"/>
    <col min="3319" max="3323" width="2.125" style="17" customWidth="1"/>
    <col min="3324" max="3324" width="2.875" style="17" customWidth="1"/>
    <col min="3325" max="3327" width="3.75" style="17" customWidth="1"/>
    <col min="3328" max="3331" width="3.125" style="17" customWidth="1"/>
    <col min="3332" max="3344" width="6.75" style="17" customWidth="1"/>
    <col min="3345" max="3347" width="7.5" style="17" customWidth="1"/>
    <col min="3348" max="3348" width="5.375" style="17" customWidth="1"/>
    <col min="3349" max="3349" width="5.75" style="17" customWidth="1"/>
    <col min="3350" max="3350" width="5.875" style="17" customWidth="1"/>
    <col min="3351" max="3351" width="6.75" style="17" bestFit="1" customWidth="1"/>
    <col min="3352" max="3572" width="9" style="17"/>
    <col min="3573" max="3573" width="2.125" style="17" customWidth="1"/>
    <col min="3574" max="3574" width="2.375" style="17" customWidth="1"/>
    <col min="3575" max="3579" width="2.125" style="17" customWidth="1"/>
    <col min="3580" max="3580" width="2.875" style="17" customWidth="1"/>
    <col min="3581" max="3583" width="3.75" style="17" customWidth="1"/>
    <col min="3584" max="3587" width="3.125" style="17" customWidth="1"/>
    <col min="3588" max="3600" width="6.75" style="17" customWidth="1"/>
    <col min="3601" max="3603" width="7.5" style="17" customWidth="1"/>
    <col min="3604" max="3604" width="5.375" style="17" customWidth="1"/>
    <col min="3605" max="3605" width="5.75" style="17" customWidth="1"/>
    <col min="3606" max="3606" width="5.875" style="17" customWidth="1"/>
    <col min="3607" max="3607" width="6.75" style="17" bestFit="1" customWidth="1"/>
    <col min="3608" max="3828" width="9" style="17"/>
    <col min="3829" max="3829" width="2.125" style="17" customWidth="1"/>
    <col min="3830" max="3830" width="2.375" style="17" customWidth="1"/>
    <col min="3831" max="3835" width="2.125" style="17" customWidth="1"/>
    <col min="3836" max="3836" width="2.875" style="17" customWidth="1"/>
    <col min="3837" max="3839" width="3.75" style="17" customWidth="1"/>
    <col min="3840" max="3843" width="3.125" style="17" customWidth="1"/>
    <col min="3844" max="3856" width="6.75" style="17" customWidth="1"/>
    <col min="3857" max="3859" width="7.5" style="17" customWidth="1"/>
    <col min="3860" max="3860" width="5.375" style="17" customWidth="1"/>
    <col min="3861" max="3861" width="5.75" style="17" customWidth="1"/>
    <col min="3862" max="3862" width="5.875" style="17" customWidth="1"/>
    <col min="3863" max="3863" width="6.75" style="17" bestFit="1" customWidth="1"/>
    <col min="3864" max="4084" width="9" style="17"/>
    <col min="4085" max="4085" width="2.125" style="17" customWidth="1"/>
    <col min="4086" max="4086" width="2.375" style="17" customWidth="1"/>
    <col min="4087" max="4091" width="2.125" style="17" customWidth="1"/>
    <col min="4092" max="4092" width="2.875" style="17" customWidth="1"/>
    <col min="4093" max="4095" width="3.75" style="17" customWidth="1"/>
    <col min="4096" max="4099" width="3.125" style="17" customWidth="1"/>
    <col min="4100" max="4112" width="6.75" style="17" customWidth="1"/>
    <col min="4113" max="4115" width="7.5" style="17" customWidth="1"/>
    <col min="4116" max="4116" width="5.375" style="17" customWidth="1"/>
    <col min="4117" max="4117" width="5.75" style="17" customWidth="1"/>
    <col min="4118" max="4118" width="5.875" style="17" customWidth="1"/>
    <col min="4119" max="4119" width="6.75" style="17" bestFit="1" customWidth="1"/>
    <col min="4120" max="4340" width="9" style="17"/>
    <col min="4341" max="4341" width="2.125" style="17" customWidth="1"/>
    <col min="4342" max="4342" width="2.375" style="17" customWidth="1"/>
    <col min="4343" max="4347" width="2.125" style="17" customWidth="1"/>
    <col min="4348" max="4348" width="2.875" style="17" customWidth="1"/>
    <col min="4349" max="4351" width="3.75" style="17" customWidth="1"/>
    <col min="4352" max="4355" width="3.125" style="17" customWidth="1"/>
    <col min="4356" max="4368" width="6.75" style="17" customWidth="1"/>
    <col min="4369" max="4371" width="7.5" style="17" customWidth="1"/>
    <col min="4372" max="4372" width="5.375" style="17" customWidth="1"/>
    <col min="4373" max="4373" width="5.75" style="17" customWidth="1"/>
    <col min="4374" max="4374" width="5.875" style="17" customWidth="1"/>
    <col min="4375" max="4375" width="6.75" style="17" bestFit="1" customWidth="1"/>
    <col min="4376" max="4596" width="9" style="17"/>
    <col min="4597" max="4597" width="2.125" style="17" customWidth="1"/>
    <col min="4598" max="4598" width="2.375" style="17" customWidth="1"/>
    <col min="4599" max="4603" width="2.125" style="17" customWidth="1"/>
    <col min="4604" max="4604" width="2.875" style="17" customWidth="1"/>
    <col min="4605" max="4607" width="3.75" style="17" customWidth="1"/>
    <col min="4608" max="4611" width="3.125" style="17" customWidth="1"/>
    <col min="4612" max="4624" width="6.75" style="17" customWidth="1"/>
    <col min="4625" max="4627" width="7.5" style="17" customWidth="1"/>
    <col min="4628" max="4628" width="5.375" style="17" customWidth="1"/>
    <col min="4629" max="4629" width="5.75" style="17" customWidth="1"/>
    <col min="4630" max="4630" width="5.875" style="17" customWidth="1"/>
    <col min="4631" max="4631" width="6.75" style="17" bestFit="1" customWidth="1"/>
    <col min="4632" max="4852" width="9" style="17"/>
    <col min="4853" max="4853" width="2.125" style="17" customWidth="1"/>
    <col min="4854" max="4854" width="2.375" style="17" customWidth="1"/>
    <col min="4855" max="4859" width="2.125" style="17" customWidth="1"/>
    <col min="4860" max="4860" width="2.875" style="17" customWidth="1"/>
    <col min="4861" max="4863" width="3.75" style="17" customWidth="1"/>
    <col min="4864" max="4867" width="3.125" style="17" customWidth="1"/>
    <col min="4868" max="4880" width="6.75" style="17" customWidth="1"/>
    <col min="4881" max="4883" width="7.5" style="17" customWidth="1"/>
    <col min="4884" max="4884" width="5.375" style="17" customWidth="1"/>
    <col min="4885" max="4885" width="5.75" style="17" customWidth="1"/>
    <col min="4886" max="4886" width="5.875" style="17" customWidth="1"/>
    <col min="4887" max="4887" width="6.75" style="17" bestFit="1" customWidth="1"/>
    <col min="4888" max="5108" width="9" style="17"/>
    <col min="5109" max="5109" width="2.125" style="17" customWidth="1"/>
    <col min="5110" max="5110" width="2.375" style="17" customWidth="1"/>
    <col min="5111" max="5115" width="2.125" style="17" customWidth="1"/>
    <col min="5116" max="5116" width="2.875" style="17" customWidth="1"/>
    <col min="5117" max="5119" width="3.75" style="17" customWidth="1"/>
    <col min="5120" max="5123" width="3.125" style="17" customWidth="1"/>
    <col min="5124" max="5136" width="6.75" style="17" customWidth="1"/>
    <col min="5137" max="5139" width="7.5" style="17" customWidth="1"/>
    <col min="5140" max="5140" width="5.375" style="17" customWidth="1"/>
    <col min="5141" max="5141" width="5.75" style="17" customWidth="1"/>
    <col min="5142" max="5142" width="5.875" style="17" customWidth="1"/>
    <col min="5143" max="5143" width="6.75" style="17" bestFit="1" customWidth="1"/>
    <col min="5144" max="5364" width="9" style="17"/>
    <col min="5365" max="5365" width="2.125" style="17" customWidth="1"/>
    <col min="5366" max="5366" width="2.375" style="17" customWidth="1"/>
    <col min="5367" max="5371" width="2.125" style="17" customWidth="1"/>
    <col min="5372" max="5372" width="2.875" style="17" customWidth="1"/>
    <col min="5373" max="5375" width="3.75" style="17" customWidth="1"/>
    <col min="5376" max="5379" width="3.125" style="17" customWidth="1"/>
    <col min="5380" max="5392" width="6.75" style="17" customWidth="1"/>
    <col min="5393" max="5395" width="7.5" style="17" customWidth="1"/>
    <col min="5396" max="5396" width="5.375" style="17" customWidth="1"/>
    <col min="5397" max="5397" width="5.75" style="17" customWidth="1"/>
    <col min="5398" max="5398" width="5.875" style="17" customWidth="1"/>
    <col min="5399" max="5399" width="6.75" style="17" bestFit="1" customWidth="1"/>
    <col min="5400" max="5620" width="9" style="17"/>
    <col min="5621" max="5621" width="2.125" style="17" customWidth="1"/>
    <col min="5622" max="5622" width="2.375" style="17" customWidth="1"/>
    <col min="5623" max="5627" width="2.125" style="17" customWidth="1"/>
    <col min="5628" max="5628" width="2.875" style="17" customWidth="1"/>
    <col min="5629" max="5631" width="3.75" style="17" customWidth="1"/>
    <col min="5632" max="5635" width="3.125" style="17" customWidth="1"/>
    <col min="5636" max="5648" width="6.75" style="17" customWidth="1"/>
    <col min="5649" max="5651" width="7.5" style="17" customWidth="1"/>
    <col min="5652" max="5652" width="5.375" style="17" customWidth="1"/>
    <col min="5653" max="5653" width="5.75" style="17" customWidth="1"/>
    <col min="5654" max="5654" width="5.875" style="17" customWidth="1"/>
    <col min="5655" max="5655" width="6.75" style="17" bestFit="1" customWidth="1"/>
    <col min="5656" max="5876" width="9" style="17"/>
    <col min="5877" max="5877" width="2.125" style="17" customWidth="1"/>
    <col min="5878" max="5878" width="2.375" style="17" customWidth="1"/>
    <col min="5879" max="5883" width="2.125" style="17" customWidth="1"/>
    <col min="5884" max="5884" width="2.875" style="17" customWidth="1"/>
    <col min="5885" max="5887" width="3.75" style="17" customWidth="1"/>
    <col min="5888" max="5891" width="3.125" style="17" customWidth="1"/>
    <col min="5892" max="5904" width="6.75" style="17" customWidth="1"/>
    <col min="5905" max="5907" width="7.5" style="17" customWidth="1"/>
    <col min="5908" max="5908" width="5.375" style="17" customWidth="1"/>
    <col min="5909" max="5909" width="5.75" style="17" customWidth="1"/>
    <col min="5910" max="5910" width="5.875" style="17" customWidth="1"/>
    <col min="5911" max="5911" width="6.75" style="17" bestFit="1" customWidth="1"/>
    <col min="5912" max="6132" width="9" style="17"/>
    <col min="6133" max="6133" width="2.125" style="17" customWidth="1"/>
    <col min="6134" max="6134" width="2.375" style="17" customWidth="1"/>
    <col min="6135" max="6139" width="2.125" style="17" customWidth="1"/>
    <col min="6140" max="6140" width="2.875" style="17" customWidth="1"/>
    <col min="6141" max="6143" width="3.75" style="17" customWidth="1"/>
    <col min="6144" max="6147" width="3.125" style="17" customWidth="1"/>
    <col min="6148" max="6160" width="6.75" style="17" customWidth="1"/>
    <col min="6161" max="6163" width="7.5" style="17" customWidth="1"/>
    <col min="6164" max="6164" width="5.375" style="17" customWidth="1"/>
    <col min="6165" max="6165" width="5.75" style="17" customWidth="1"/>
    <col min="6166" max="6166" width="5.875" style="17" customWidth="1"/>
    <col min="6167" max="6167" width="6.75" style="17" bestFit="1" customWidth="1"/>
    <col min="6168" max="6388" width="9" style="17"/>
    <col min="6389" max="6389" width="2.125" style="17" customWidth="1"/>
    <col min="6390" max="6390" width="2.375" style="17" customWidth="1"/>
    <col min="6391" max="6395" width="2.125" style="17" customWidth="1"/>
    <col min="6396" max="6396" width="2.875" style="17" customWidth="1"/>
    <col min="6397" max="6399" width="3.75" style="17" customWidth="1"/>
    <col min="6400" max="6403" width="3.125" style="17" customWidth="1"/>
    <col min="6404" max="6416" width="6.75" style="17" customWidth="1"/>
    <col min="6417" max="6419" width="7.5" style="17" customWidth="1"/>
    <col min="6420" max="6420" width="5.375" style="17" customWidth="1"/>
    <col min="6421" max="6421" width="5.75" style="17" customWidth="1"/>
    <col min="6422" max="6422" width="5.875" style="17" customWidth="1"/>
    <col min="6423" max="6423" width="6.75" style="17" bestFit="1" customWidth="1"/>
    <col min="6424" max="6644" width="9" style="17"/>
    <col min="6645" max="6645" width="2.125" style="17" customWidth="1"/>
    <col min="6646" max="6646" width="2.375" style="17" customWidth="1"/>
    <col min="6647" max="6651" width="2.125" style="17" customWidth="1"/>
    <col min="6652" max="6652" width="2.875" style="17" customWidth="1"/>
    <col min="6653" max="6655" width="3.75" style="17" customWidth="1"/>
    <col min="6656" max="6659" width="3.125" style="17" customWidth="1"/>
    <col min="6660" max="6672" width="6.75" style="17" customWidth="1"/>
    <col min="6673" max="6675" width="7.5" style="17" customWidth="1"/>
    <col min="6676" max="6676" width="5.375" style="17" customWidth="1"/>
    <col min="6677" max="6677" width="5.75" style="17" customWidth="1"/>
    <col min="6678" max="6678" width="5.875" style="17" customWidth="1"/>
    <col min="6679" max="6679" width="6.75" style="17" bestFit="1" customWidth="1"/>
    <col min="6680" max="6900" width="9" style="17"/>
    <col min="6901" max="6901" width="2.125" style="17" customWidth="1"/>
    <col min="6902" max="6902" width="2.375" style="17" customWidth="1"/>
    <col min="6903" max="6907" width="2.125" style="17" customWidth="1"/>
    <col min="6908" max="6908" width="2.875" style="17" customWidth="1"/>
    <col min="6909" max="6911" width="3.75" style="17" customWidth="1"/>
    <col min="6912" max="6915" width="3.125" style="17" customWidth="1"/>
    <col min="6916" max="6928" width="6.75" style="17" customWidth="1"/>
    <col min="6929" max="6931" width="7.5" style="17" customWidth="1"/>
    <col min="6932" max="6932" width="5.375" style="17" customWidth="1"/>
    <col min="6933" max="6933" width="5.75" style="17" customWidth="1"/>
    <col min="6934" max="6934" width="5.875" style="17" customWidth="1"/>
    <col min="6935" max="6935" width="6.75" style="17" bestFit="1" customWidth="1"/>
    <col min="6936" max="7156" width="9" style="17"/>
    <col min="7157" max="7157" width="2.125" style="17" customWidth="1"/>
    <col min="7158" max="7158" width="2.375" style="17" customWidth="1"/>
    <col min="7159" max="7163" width="2.125" style="17" customWidth="1"/>
    <col min="7164" max="7164" width="2.875" style="17" customWidth="1"/>
    <col min="7165" max="7167" width="3.75" style="17" customWidth="1"/>
    <col min="7168" max="7171" width="3.125" style="17" customWidth="1"/>
    <col min="7172" max="7184" width="6.75" style="17" customWidth="1"/>
    <col min="7185" max="7187" width="7.5" style="17" customWidth="1"/>
    <col min="7188" max="7188" width="5.375" style="17" customWidth="1"/>
    <col min="7189" max="7189" width="5.75" style="17" customWidth="1"/>
    <col min="7190" max="7190" width="5.875" style="17" customWidth="1"/>
    <col min="7191" max="7191" width="6.75" style="17" bestFit="1" customWidth="1"/>
    <col min="7192" max="7412" width="9" style="17"/>
    <col min="7413" max="7413" width="2.125" style="17" customWidth="1"/>
    <col min="7414" max="7414" width="2.375" style="17" customWidth="1"/>
    <col min="7415" max="7419" width="2.125" style="17" customWidth="1"/>
    <col min="7420" max="7420" width="2.875" style="17" customWidth="1"/>
    <col min="7421" max="7423" width="3.75" style="17" customWidth="1"/>
    <col min="7424" max="7427" width="3.125" style="17" customWidth="1"/>
    <col min="7428" max="7440" width="6.75" style="17" customWidth="1"/>
    <col min="7441" max="7443" width="7.5" style="17" customWidth="1"/>
    <col min="7444" max="7444" width="5.375" style="17" customWidth="1"/>
    <col min="7445" max="7445" width="5.75" style="17" customWidth="1"/>
    <col min="7446" max="7446" width="5.875" style="17" customWidth="1"/>
    <col min="7447" max="7447" width="6.75" style="17" bestFit="1" customWidth="1"/>
    <col min="7448" max="7668" width="9" style="17"/>
    <col min="7669" max="7669" width="2.125" style="17" customWidth="1"/>
    <col min="7670" max="7670" width="2.375" style="17" customWidth="1"/>
    <col min="7671" max="7675" width="2.125" style="17" customWidth="1"/>
    <col min="7676" max="7676" width="2.875" style="17" customWidth="1"/>
    <col min="7677" max="7679" width="3.75" style="17" customWidth="1"/>
    <col min="7680" max="7683" width="3.125" style="17" customWidth="1"/>
    <col min="7684" max="7696" width="6.75" style="17" customWidth="1"/>
    <col min="7697" max="7699" width="7.5" style="17" customWidth="1"/>
    <col min="7700" max="7700" width="5.375" style="17" customWidth="1"/>
    <col min="7701" max="7701" width="5.75" style="17" customWidth="1"/>
    <col min="7702" max="7702" width="5.875" style="17" customWidth="1"/>
    <col min="7703" max="7703" width="6.75" style="17" bestFit="1" customWidth="1"/>
    <col min="7704" max="7924" width="9" style="17"/>
    <col min="7925" max="7925" width="2.125" style="17" customWidth="1"/>
    <col min="7926" max="7926" width="2.375" style="17" customWidth="1"/>
    <col min="7927" max="7931" width="2.125" style="17" customWidth="1"/>
    <col min="7932" max="7932" width="2.875" style="17" customWidth="1"/>
    <col min="7933" max="7935" width="3.75" style="17" customWidth="1"/>
    <col min="7936" max="7939" width="3.125" style="17" customWidth="1"/>
    <col min="7940" max="7952" width="6.75" style="17" customWidth="1"/>
    <col min="7953" max="7955" width="7.5" style="17" customWidth="1"/>
    <col min="7956" max="7956" width="5.375" style="17" customWidth="1"/>
    <col min="7957" max="7957" width="5.75" style="17" customWidth="1"/>
    <col min="7958" max="7958" width="5.875" style="17" customWidth="1"/>
    <col min="7959" max="7959" width="6.75" style="17" bestFit="1" customWidth="1"/>
    <col min="7960" max="8180" width="9" style="17"/>
    <col min="8181" max="8181" width="2.125" style="17" customWidth="1"/>
    <col min="8182" max="8182" width="2.375" style="17" customWidth="1"/>
    <col min="8183" max="8187" width="2.125" style="17" customWidth="1"/>
    <col min="8188" max="8188" width="2.875" style="17" customWidth="1"/>
    <col min="8189" max="8191" width="3.75" style="17" customWidth="1"/>
    <col min="8192" max="8195" width="3.125" style="17" customWidth="1"/>
    <col min="8196" max="8208" width="6.75" style="17" customWidth="1"/>
    <col min="8209" max="8211" width="7.5" style="17" customWidth="1"/>
    <col min="8212" max="8212" width="5.375" style="17" customWidth="1"/>
    <col min="8213" max="8213" width="5.75" style="17" customWidth="1"/>
    <col min="8214" max="8214" width="5.875" style="17" customWidth="1"/>
    <col min="8215" max="8215" width="6.75" style="17" bestFit="1" customWidth="1"/>
    <col min="8216" max="8436" width="9" style="17"/>
    <col min="8437" max="8437" width="2.125" style="17" customWidth="1"/>
    <col min="8438" max="8438" width="2.375" style="17" customWidth="1"/>
    <col min="8439" max="8443" width="2.125" style="17" customWidth="1"/>
    <col min="8444" max="8444" width="2.875" style="17" customWidth="1"/>
    <col min="8445" max="8447" width="3.75" style="17" customWidth="1"/>
    <col min="8448" max="8451" width="3.125" style="17" customWidth="1"/>
    <col min="8452" max="8464" width="6.75" style="17" customWidth="1"/>
    <col min="8465" max="8467" width="7.5" style="17" customWidth="1"/>
    <col min="8468" max="8468" width="5.375" style="17" customWidth="1"/>
    <col min="8469" max="8469" width="5.75" style="17" customWidth="1"/>
    <col min="8470" max="8470" width="5.875" style="17" customWidth="1"/>
    <col min="8471" max="8471" width="6.75" style="17" bestFit="1" customWidth="1"/>
    <col min="8472" max="8692" width="9" style="17"/>
    <col min="8693" max="8693" width="2.125" style="17" customWidth="1"/>
    <col min="8694" max="8694" width="2.375" style="17" customWidth="1"/>
    <col min="8695" max="8699" width="2.125" style="17" customWidth="1"/>
    <col min="8700" max="8700" width="2.875" style="17" customWidth="1"/>
    <col min="8701" max="8703" width="3.75" style="17" customWidth="1"/>
    <col min="8704" max="8707" width="3.125" style="17" customWidth="1"/>
    <col min="8708" max="8720" width="6.75" style="17" customWidth="1"/>
    <col min="8721" max="8723" width="7.5" style="17" customWidth="1"/>
    <col min="8724" max="8724" width="5.375" style="17" customWidth="1"/>
    <col min="8725" max="8725" width="5.75" style="17" customWidth="1"/>
    <col min="8726" max="8726" width="5.875" style="17" customWidth="1"/>
    <col min="8727" max="8727" width="6.75" style="17" bestFit="1" customWidth="1"/>
    <col min="8728" max="8948" width="9" style="17"/>
    <col min="8949" max="8949" width="2.125" style="17" customWidth="1"/>
    <col min="8950" max="8950" width="2.375" style="17" customWidth="1"/>
    <col min="8951" max="8955" width="2.125" style="17" customWidth="1"/>
    <col min="8956" max="8956" width="2.875" style="17" customWidth="1"/>
    <col min="8957" max="8959" width="3.75" style="17" customWidth="1"/>
    <col min="8960" max="8963" width="3.125" style="17" customWidth="1"/>
    <col min="8964" max="8976" width="6.75" style="17" customWidth="1"/>
    <col min="8977" max="8979" width="7.5" style="17" customWidth="1"/>
    <col min="8980" max="8980" width="5.375" style="17" customWidth="1"/>
    <col min="8981" max="8981" width="5.75" style="17" customWidth="1"/>
    <col min="8982" max="8982" width="5.875" style="17" customWidth="1"/>
    <col min="8983" max="8983" width="6.75" style="17" bestFit="1" customWidth="1"/>
    <col min="8984" max="9204" width="9" style="17"/>
    <col min="9205" max="9205" width="2.125" style="17" customWidth="1"/>
    <col min="9206" max="9206" width="2.375" style="17" customWidth="1"/>
    <col min="9207" max="9211" width="2.125" style="17" customWidth="1"/>
    <col min="9212" max="9212" width="2.875" style="17" customWidth="1"/>
    <col min="9213" max="9215" width="3.75" style="17" customWidth="1"/>
    <col min="9216" max="9219" width="3.125" style="17" customWidth="1"/>
    <col min="9220" max="9232" width="6.75" style="17" customWidth="1"/>
    <col min="9233" max="9235" width="7.5" style="17" customWidth="1"/>
    <col min="9236" max="9236" width="5.375" style="17" customWidth="1"/>
    <col min="9237" max="9237" width="5.75" style="17" customWidth="1"/>
    <col min="9238" max="9238" width="5.875" style="17" customWidth="1"/>
    <col min="9239" max="9239" width="6.75" style="17" bestFit="1" customWidth="1"/>
    <col min="9240" max="9460" width="9" style="17"/>
    <col min="9461" max="9461" width="2.125" style="17" customWidth="1"/>
    <col min="9462" max="9462" width="2.375" style="17" customWidth="1"/>
    <col min="9463" max="9467" width="2.125" style="17" customWidth="1"/>
    <col min="9468" max="9468" width="2.875" style="17" customWidth="1"/>
    <col min="9469" max="9471" width="3.75" style="17" customWidth="1"/>
    <col min="9472" max="9475" width="3.125" style="17" customWidth="1"/>
    <col min="9476" max="9488" width="6.75" style="17" customWidth="1"/>
    <col min="9489" max="9491" width="7.5" style="17" customWidth="1"/>
    <col min="9492" max="9492" width="5.375" style="17" customWidth="1"/>
    <col min="9493" max="9493" width="5.75" style="17" customWidth="1"/>
    <col min="9494" max="9494" width="5.875" style="17" customWidth="1"/>
    <col min="9495" max="9495" width="6.75" style="17" bestFit="1" customWidth="1"/>
    <col min="9496" max="9716" width="9" style="17"/>
    <col min="9717" max="9717" width="2.125" style="17" customWidth="1"/>
    <col min="9718" max="9718" width="2.375" style="17" customWidth="1"/>
    <col min="9719" max="9723" width="2.125" style="17" customWidth="1"/>
    <col min="9724" max="9724" width="2.875" style="17" customWidth="1"/>
    <col min="9725" max="9727" width="3.75" style="17" customWidth="1"/>
    <col min="9728" max="9731" width="3.125" style="17" customWidth="1"/>
    <col min="9732" max="9744" width="6.75" style="17" customWidth="1"/>
    <col min="9745" max="9747" width="7.5" style="17" customWidth="1"/>
    <col min="9748" max="9748" width="5.375" style="17" customWidth="1"/>
    <col min="9749" max="9749" width="5.75" style="17" customWidth="1"/>
    <col min="9750" max="9750" width="5.875" style="17" customWidth="1"/>
    <col min="9751" max="9751" width="6.75" style="17" bestFit="1" customWidth="1"/>
    <col min="9752" max="9972" width="9" style="17"/>
    <col min="9973" max="9973" width="2.125" style="17" customWidth="1"/>
    <col min="9974" max="9974" width="2.375" style="17" customWidth="1"/>
    <col min="9975" max="9979" width="2.125" style="17" customWidth="1"/>
    <col min="9980" max="9980" width="2.875" style="17" customWidth="1"/>
    <col min="9981" max="9983" width="3.75" style="17" customWidth="1"/>
    <col min="9984" max="9987" width="3.125" style="17" customWidth="1"/>
    <col min="9988" max="10000" width="6.75" style="17" customWidth="1"/>
    <col min="10001" max="10003" width="7.5" style="17" customWidth="1"/>
    <col min="10004" max="10004" width="5.375" style="17" customWidth="1"/>
    <col min="10005" max="10005" width="5.75" style="17" customWidth="1"/>
    <col min="10006" max="10006" width="5.875" style="17" customWidth="1"/>
    <col min="10007" max="10007" width="6.75" style="17" bestFit="1" customWidth="1"/>
    <col min="10008" max="10228" width="9" style="17"/>
    <col min="10229" max="10229" width="2.125" style="17" customWidth="1"/>
    <col min="10230" max="10230" width="2.375" style="17" customWidth="1"/>
    <col min="10231" max="10235" width="2.125" style="17" customWidth="1"/>
    <col min="10236" max="10236" width="2.875" style="17" customWidth="1"/>
    <col min="10237" max="10239" width="3.75" style="17" customWidth="1"/>
    <col min="10240" max="10243" width="3.125" style="17" customWidth="1"/>
    <col min="10244" max="10256" width="6.75" style="17" customWidth="1"/>
    <col min="10257" max="10259" width="7.5" style="17" customWidth="1"/>
    <col min="10260" max="10260" width="5.375" style="17" customWidth="1"/>
    <col min="10261" max="10261" width="5.75" style="17" customWidth="1"/>
    <col min="10262" max="10262" width="5.875" style="17" customWidth="1"/>
    <col min="10263" max="10263" width="6.75" style="17" bestFit="1" customWidth="1"/>
    <col min="10264" max="10484" width="9" style="17"/>
    <col min="10485" max="10485" width="2.125" style="17" customWidth="1"/>
    <col min="10486" max="10486" width="2.375" style="17" customWidth="1"/>
    <col min="10487" max="10491" width="2.125" style="17" customWidth="1"/>
    <col min="10492" max="10492" width="2.875" style="17" customWidth="1"/>
    <col min="10493" max="10495" width="3.75" style="17" customWidth="1"/>
    <col min="10496" max="10499" width="3.125" style="17" customWidth="1"/>
    <col min="10500" max="10512" width="6.75" style="17" customWidth="1"/>
    <col min="10513" max="10515" width="7.5" style="17" customWidth="1"/>
    <col min="10516" max="10516" width="5.375" style="17" customWidth="1"/>
    <col min="10517" max="10517" width="5.75" style="17" customWidth="1"/>
    <col min="10518" max="10518" width="5.875" style="17" customWidth="1"/>
    <col min="10519" max="10519" width="6.75" style="17" bestFit="1" customWidth="1"/>
    <col min="10520" max="10740" width="9" style="17"/>
    <col min="10741" max="10741" width="2.125" style="17" customWidth="1"/>
    <col min="10742" max="10742" width="2.375" style="17" customWidth="1"/>
    <col min="10743" max="10747" width="2.125" style="17" customWidth="1"/>
    <col min="10748" max="10748" width="2.875" style="17" customWidth="1"/>
    <col min="10749" max="10751" width="3.75" style="17" customWidth="1"/>
    <col min="10752" max="10755" width="3.125" style="17" customWidth="1"/>
    <col min="10756" max="10768" width="6.75" style="17" customWidth="1"/>
    <col min="10769" max="10771" width="7.5" style="17" customWidth="1"/>
    <col min="10772" max="10772" width="5.375" style="17" customWidth="1"/>
    <col min="10773" max="10773" width="5.75" style="17" customWidth="1"/>
    <col min="10774" max="10774" width="5.875" style="17" customWidth="1"/>
    <col min="10775" max="10775" width="6.75" style="17" bestFit="1" customWidth="1"/>
    <col min="10776" max="10996" width="9" style="17"/>
    <col min="10997" max="10997" width="2.125" style="17" customWidth="1"/>
    <col min="10998" max="10998" width="2.375" style="17" customWidth="1"/>
    <col min="10999" max="11003" width="2.125" style="17" customWidth="1"/>
    <col min="11004" max="11004" width="2.875" style="17" customWidth="1"/>
    <col min="11005" max="11007" width="3.75" style="17" customWidth="1"/>
    <col min="11008" max="11011" width="3.125" style="17" customWidth="1"/>
    <col min="11012" max="11024" width="6.75" style="17" customWidth="1"/>
    <col min="11025" max="11027" width="7.5" style="17" customWidth="1"/>
    <col min="11028" max="11028" width="5.375" style="17" customWidth="1"/>
    <col min="11029" max="11029" width="5.75" style="17" customWidth="1"/>
    <col min="11030" max="11030" width="5.875" style="17" customWidth="1"/>
    <col min="11031" max="11031" width="6.75" style="17" bestFit="1" customWidth="1"/>
    <col min="11032" max="11252" width="9" style="17"/>
    <col min="11253" max="11253" width="2.125" style="17" customWidth="1"/>
    <col min="11254" max="11254" width="2.375" style="17" customWidth="1"/>
    <col min="11255" max="11259" width="2.125" style="17" customWidth="1"/>
    <col min="11260" max="11260" width="2.875" style="17" customWidth="1"/>
    <col min="11261" max="11263" width="3.75" style="17" customWidth="1"/>
    <col min="11264" max="11267" width="3.125" style="17" customWidth="1"/>
    <col min="11268" max="11280" width="6.75" style="17" customWidth="1"/>
    <col min="11281" max="11283" width="7.5" style="17" customWidth="1"/>
    <col min="11284" max="11284" width="5.375" style="17" customWidth="1"/>
    <col min="11285" max="11285" width="5.75" style="17" customWidth="1"/>
    <col min="11286" max="11286" width="5.875" style="17" customWidth="1"/>
    <col min="11287" max="11287" width="6.75" style="17" bestFit="1" customWidth="1"/>
    <col min="11288" max="11508" width="9" style="17"/>
    <col min="11509" max="11509" width="2.125" style="17" customWidth="1"/>
    <col min="11510" max="11510" width="2.375" style="17" customWidth="1"/>
    <col min="11511" max="11515" width="2.125" style="17" customWidth="1"/>
    <col min="11516" max="11516" width="2.875" style="17" customWidth="1"/>
    <col min="11517" max="11519" width="3.75" style="17" customWidth="1"/>
    <col min="11520" max="11523" width="3.125" style="17" customWidth="1"/>
    <col min="11524" max="11536" width="6.75" style="17" customWidth="1"/>
    <col min="11537" max="11539" width="7.5" style="17" customWidth="1"/>
    <col min="11540" max="11540" width="5.375" style="17" customWidth="1"/>
    <col min="11541" max="11541" width="5.75" style="17" customWidth="1"/>
    <col min="11542" max="11542" width="5.875" style="17" customWidth="1"/>
    <col min="11543" max="11543" width="6.75" style="17" bestFit="1" customWidth="1"/>
    <col min="11544" max="11764" width="9" style="17"/>
    <col min="11765" max="11765" width="2.125" style="17" customWidth="1"/>
    <col min="11766" max="11766" width="2.375" style="17" customWidth="1"/>
    <col min="11767" max="11771" width="2.125" style="17" customWidth="1"/>
    <col min="11772" max="11772" width="2.875" style="17" customWidth="1"/>
    <col min="11773" max="11775" width="3.75" style="17" customWidth="1"/>
    <col min="11776" max="11779" width="3.125" style="17" customWidth="1"/>
    <col min="11780" max="11792" width="6.75" style="17" customWidth="1"/>
    <col min="11793" max="11795" width="7.5" style="17" customWidth="1"/>
    <col min="11796" max="11796" width="5.375" style="17" customWidth="1"/>
    <col min="11797" max="11797" width="5.75" style="17" customWidth="1"/>
    <col min="11798" max="11798" width="5.875" style="17" customWidth="1"/>
    <col min="11799" max="11799" width="6.75" style="17" bestFit="1" customWidth="1"/>
    <col min="11800" max="12020" width="9" style="17"/>
    <col min="12021" max="12021" width="2.125" style="17" customWidth="1"/>
    <col min="12022" max="12022" width="2.375" style="17" customWidth="1"/>
    <col min="12023" max="12027" width="2.125" style="17" customWidth="1"/>
    <col min="12028" max="12028" width="2.875" style="17" customWidth="1"/>
    <col min="12029" max="12031" width="3.75" style="17" customWidth="1"/>
    <col min="12032" max="12035" width="3.125" style="17" customWidth="1"/>
    <col min="12036" max="12048" width="6.75" style="17" customWidth="1"/>
    <col min="12049" max="12051" width="7.5" style="17" customWidth="1"/>
    <col min="12052" max="12052" width="5.375" style="17" customWidth="1"/>
    <col min="12053" max="12053" width="5.75" style="17" customWidth="1"/>
    <col min="12054" max="12054" width="5.875" style="17" customWidth="1"/>
    <col min="12055" max="12055" width="6.75" style="17" bestFit="1" customWidth="1"/>
    <col min="12056" max="12276" width="9" style="17"/>
    <col min="12277" max="12277" width="2.125" style="17" customWidth="1"/>
    <col min="12278" max="12278" width="2.375" style="17" customWidth="1"/>
    <col min="12279" max="12283" width="2.125" style="17" customWidth="1"/>
    <col min="12284" max="12284" width="2.875" style="17" customWidth="1"/>
    <col min="12285" max="12287" width="3.75" style="17" customWidth="1"/>
    <col min="12288" max="12291" width="3.125" style="17" customWidth="1"/>
    <col min="12292" max="12304" width="6.75" style="17" customWidth="1"/>
    <col min="12305" max="12307" width="7.5" style="17" customWidth="1"/>
    <col min="12308" max="12308" width="5.375" style="17" customWidth="1"/>
    <col min="12309" max="12309" width="5.75" style="17" customWidth="1"/>
    <col min="12310" max="12310" width="5.875" style="17" customWidth="1"/>
    <col min="12311" max="12311" width="6.75" style="17" bestFit="1" customWidth="1"/>
    <col min="12312" max="12532" width="9" style="17"/>
    <col min="12533" max="12533" width="2.125" style="17" customWidth="1"/>
    <col min="12534" max="12534" width="2.375" style="17" customWidth="1"/>
    <col min="12535" max="12539" width="2.125" style="17" customWidth="1"/>
    <col min="12540" max="12540" width="2.875" style="17" customWidth="1"/>
    <col min="12541" max="12543" width="3.75" style="17" customWidth="1"/>
    <col min="12544" max="12547" width="3.125" style="17" customWidth="1"/>
    <col min="12548" max="12560" width="6.75" style="17" customWidth="1"/>
    <col min="12561" max="12563" width="7.5" style="17" customWidth="1"/>
    <col min="12564" max="12564" width="5.375" style="17" customWidth="1"/>
    <col min="12565" max="12565" width="5.75" style="17" customWidth="1"/>
    <col min="12566" max="12566" width="5.875" style="17" customWidth="1"/>
    <col min="12567" max="12567" width="6.75" style="17" bestFit="1" customWidth="1"/>
    <col min="12568" max="12788" width="9" style="17"/>
    <col min="12789" max="12789" width="2.125" style="17" customWidth="1"/>
    <col min="12790" max="12790" width="2.375" style="17" customWidth="1"/>
    <col min="12791" max="12795" width="2.125" style="17" customWidth="1"/>
    <col min="12796" max="12796" width="2.875" style="17" customWidth="1"/>
    <col min="12797" max="12799" width="3.75" style="17" customWidth="1"/>
    <col min="12800" max="12803" width="3.125" style="17" customWidth="1"/>
    <col min="12804" max="12816" width="6.75" style="17" customWidth="1"/>
    <col min="12817" max="12819" width="7.5" style="17" customWidth="1"/>
    <col min="12820" max="12820" width="5.375" style="17" customWidth="1"/>
    <col min="12821" max="12821" width="5.75" style="17" customWidth="1"/>
    <col min="12822" max="12822" width="5.875" style="17" customWidth="1"/>
    <col min="12823" max="12823" width="6.75" style="17" bestFit="1" customWidth="1"/>
    <col min="12824" max="13044" width="9" style="17"/>
    <col min="13045" max="13045" width="2.125" style="17" customWidth="1"/>
    <col min="13046" max="13046" width="2.375" style="17" customWidth="1"/>
    <col min="13047" max="13051" width="2.125" style="17" customWidth="1"/>
    <col min="13052" max="13052" width="2.875" style="17" customWidth="1"/>
    <col min="13053" max="13055" width="3.75" style="17" customWidth="1"/>
    <col min="13056" max="13059" width="3.125" style="17" customWidth="1"/>
    <col min="13060" max="13072" width="6.75" style="17" customWidth="1"/>
    <col min="13073" max="13075" width="7.5" style="17" customWidth="1"/>
    <col min="13076" max="13076" width="5.375" style="17" customWidth="1"/>
    <col min="13077" max="13077" width="5.75" style="17" customWidth="1"/>
    <col min="13078" max="13078" width="5.875" style="17" customWidth="1"/>
    <col min="13079" max="13079" width="6.75" style="17" bestFit="1" customWidth="1"/>
    <col min="13080" max="13300" width="9" style="17"/>
    <col min="13301" max="13301" width="2.125" style="17" customWidth="1"/>
    <col min="13302" max="13302" width="2.375" style="17" customWidth="1"/>
    <col min="13303" max="13307" width="2.125" style="17" customWidth="1"/>
    <col min="13308" max="13308" width="2.875" style="17" customWidth="1"/>
    <col min="13309" max="13311" width="3.75" style="17" customWidth="1"/>
    <col min="13312" max="13315" width="3.125" style="17" customWidth="1"/>
    <col min="13316" max="13328" width="6.75" style="17" customWidth="1"/>
    <col min="13329" max="13331" width="7.5" style="17" customWidth="1"/>
    <col min="13332" max="13332" width="5.375" style="17" customWidth="1"/>
    <col min="13333" max="13333" width="5.75" style="17" customWidth="1"/>
    <col min="13334" max="13334" width="5.875" style="17" customWidth="1"/>
    <col min="13335" max="13335" width="6.75" style="17" bestFit="1" customWidth="1"/>
    <col min="13336" max="13556" width="9" style="17"/>
    <col min="13557" max="13557" width="2.125" style="17" customWidth="1"/>
    <col min="13558" max="13558" width="2.375" style="17" customWidth="1"/>
    <col min="13559" max="13563" width="2.125" style="17" customWidth="1"/>
    <col min="13564" max="13564" width="2.875" style="17" customWidth="1"/>
    <col min="13565" max="13567" width="3.75" style="17" customWidth="1"/>
    <col min="13568" max="13571" width="3.125" style="17" customWidth="1"/>
    <col min="13572" max="13584" width="6.75" style="17" customWidth="1"/>
    <col min="13585" max="13587" width="7.5" style="17" customWidth="1"/>
    <col min="13588" max="13588" width="5.375" style="17" customWidth="1"/>
    <col min="13589" max="13589" width="5.75" style="17" customWidth="1"/>
    <col min="13590" max="13590" width="5.875" style="17" customWidth="1"/>
    <col min="13591" max="13591" width="6.75" style="17" bestFit="1" customWidth="1"/>
    <col min="13592" max="13812" width="9" style="17"/>
    <col min="13813" max="13813" width="2.125" style="17" customWidth="1"/>
    <col min="13814" max="13814" width="2.375" style="17" customWidth="1"/>
    <col min="13815" max="13819" width="2.125" style="17" customWidth="1"/>
    <col min="13820" max="13820" width="2.875" style="17" customWidth="1"/>
    <col min="13821" max="13823" width="3.75" style="17" customWidth="1"/>
    <col min="13824" max="13827" width="3.125" style="17" customWidth="1"/>
    <col min="13828" max="13840" width="6.75" style="17" customWidth="1"/>
    <col min="13841" max="13843" width="7.5" style="17" customWidth="1"/>
    <col min="13844" max="13844" width="5.375" style="17" customWidth="1"/>
    <col min="13845" max="13845" width="5.75" style="17" customWidth="1"/>
    <col min="13846" max="13846" width="5.875" style="17" customWidth="1"/>
    <col min="13847" max="13847" width="6.75" style="17" bestFit="1" customWidth="1"/>
    <col min="13848" max="14068" width="9" style="17"/>
    <col min="14069" max="14069" width="2.125" style="17" customWidth="1"/>
    <col min="14070" max="14070" width="2.375" style="17" customWidth="1"/>
    <col min="14071" max="14075" width="2.125" style="17" customWidth="1"/>
    <col min="14076" max="14076" width="2.875" style="17" customWidth="1"/>
    <col min="14077" max="14079" width="3.75" style="17" customWidth="1"/>
    <col min="14080" max="14083" width="3.125" style="17" customWidth="1"/>
    <col min="14084" max="14096" width="6.75" style="17" customWidth="1"/>
    <col min="14097" max="14099" width="7.5" style="17" customWidth="1"/>
    <col min="14100" max="14100" width="5.375" style="17" customWidth="1"/>
    <col min="14101" max="14101" width="5.75" style="17" customWidth="1"/>
    <col min="14102" max="14102" width="5.875" style="17" customWidth="1"/>
    <col min="14103" max="14103" width="6.75" style="17" bestFit="1" customWidth="1"/>
    <col min="14104" max="14324" width="9" style="17"/>
    <col min="14325" max="14325" width="2.125" style="17" customWidth="1"/>
    <col min="14326" max="14326" width="2.375" style="17" customWidth="1"/>
    <col min="14327" max="14331" width="2.125" style="17" customWidth="1"/>
    <col min="14332" max="14332" width="2.875" style="17" customWidth="1"/>
    <col min="14333" max="14335" width="3.75" style="17" customWidth="1"/>
    <col min="14336" max="14339" width="3.125" style="17" customWidth="1"/>
    <col min="14340" max="14352" width="6.75" style="17" customWidth="1"/>
    <col min="14353" max="14355" width="7.5" style="17" customWidth="1"/>
    <col min="14356" max="14356" width="5.375" style="17" customWidth="1"/>
    <col min="14357" max="14357" width="5.75" style="17" customWidth="1"/>
    <col min="14358" max="14358" width="5.875" style="17" customWidth="1"/>
    <col min="14359" max="14359" width="6.75" style="17" bestFit="1" customWidth="1"/>
    <col min="14360" max="14580" width="9" style="17"/>
    <col min="14581" max="14581" width="2.125" style="17" customWidth="1"/>
    <col min="14582" max="14582" width="2.375" style="17" customWidth="1"/>
    <col min="14583" max="14587" width="2.125" style="17" customWidth="1"/>
    <col min="14588" max="14588" width="2.875" style="17" customWidth="1"/>
    <col min="14589" max="14591" width="3.75" style="17" customWidth="1"/>
    <col min="14592" max="14595" width="3.125" style="17" customWidth="1"/>
    <col min="14596" max="14608" width="6.75" style="17" customWidth="1"/>
    <col min="14609" max="14611" width="7.5" style="17" customWidth="1"/>
    <col min="14612" max="14612" width="5.375" style="17" customWidth="1"/>
    <col min="14613" max="14613" width="5.75" style="17" customWidth="1"/>
    <col min="14614" max="14614" width="5.875" style="17" customWidth="1"/>
    <col min="14615" max="14615" width="6.75" style="17" bestFit="1" customWidth="1"/>
    <col min="14616" max="14836" width="9" style="17"/>
    <col min="14837" max="14837" width="2.125" style="17" customWidth="1"/>
    <col min="14838" max="14838" width="2.375" style="17" customWidth="1"/>
    <col min="14839" max="14843" width="2.125" style="17" customWidth="1"/>
    <col min="14844" max="14844" width="2.875" style="17" customWidth="1"/>
    <col min="14845" max="14847" width="3.75" style="17" customWidth="1"/>
    <col min="14848" max="14851" width="3.125" style="17" customWidth="1"/>
    <col min="14852" max="14864" width="6.75" style="17" customWidth="1"/>
    <col min="14865" max="14867" width="7.5" style="17" customWidth="1"/>
    <col min="14868" max="14868" width="5.375" style="17" customWidth="1"/>
    <col min="14869" max="14869" width="5.75" style="17" customWidth="1"/>
    <col min="14870" max="14870" width="5.875" style="17" customWidth="1"/>
    <col min="14871" max="14871" width="6.75" style="17" bestFit="1" customWidth="1"/>
    <col min="14872" max="15092" width="9" style="17"/>
    <col min="15093" max="15093" width="2.125" style="17" customWidth="1"/>
    <col min="15094" max="15094" width="2.375" style="17" customWidth="1"/>
    <col min="15095" max="15099" width="2.125" style="17" customWidth="1"/>
    <col min="15100" max="15100" width="2.875" style="17" customWidth="1"/>
    <col min="15101" max="15103" width="3.75" style="17" customWidth="1"/>
    <col min="15104" max="15107" width="3.125" style="17" customWidth="1"/>
    <col min="15108" max="15120" width="6.75" style="17" customWidth="1"/>
    <col min="15121" max="15123" width="7.5" style="17" customWidth="1"/>
    <col min="15124" max="15124" width="5.375" style="17" customWidth="1"/>
    <col min="15125" max="15125" width="5.75" style="17" customWidth="1"/>
    <col min="15126" max="15126" width="5.875" style="17" customWidth="1"/>
    <col min="15127" max="15127" width="6.75" style="17" bestFit="1" customWidth="1"/>
    <col min="15128" max="15348" width="9" style="17"/>
    <col min="15349" max="15349" width="2.125" style="17" customWidth="1"/>
    <col min="15350" max="15350" width="2.375" style="17" customWidth="1"/>
    <col min="15351" max="15355" width="2.125" style="17" customWidth="1"/>
    <col min="15356" max="15356" width="2.875" style="17" customWidth="1"/>
    <col min="15357" max="15359" width="3.75" style="17" customWidth="1"/>
    <col min="15360" max="15363" width="3.125" style="17" customWidth="1"/>
    <col min="15364" max="15376" width="6.75" style="17" customWidth="1"/>
    <col min="15377" max="15379" width="7.5" style="17" customWidth="1"/>
    <col min="15380" max="15380" width="5.375" style="17" customWidth="1"/>
    <col min="15381" max="15381" width="5.75" style="17" customWidth="1"/>
    <col min="15382" max="15382" width="5.875" style="17" customWidth="1"/>
    <col min="15383" max="15383" width="6.75" style="17" bestFit="1" customWidth="1"/>
    <col min="15384" max="15604" width="9" style="17"/>
    <col min="15605" max="15605" width="2.125" style="17" customWidth="1"/>
    <col min="15606" max="15606" width="2.375" style="17" customWidth="1"/>
    <col min="15607" max="15611" width="2.125" style="17" customWidth="1"/>
    <col min="15612" max="15612" width="2.875" style="17" customWidth="1"/>
    <col min="15613" max="15615" width="3.75" style="17" customWidth="1"/>
    <col min="15616" max="15619" width="3.125" style="17" customWidth="1"/>
    <col min="15620" max="15632" width="6.75" style="17" customWidth="1"/>
    <col min="15633" max="15635" width="7.5" style="17" customWidth="1"/>
    <col min="15636" max="15636" width="5.375" style="17" customWidth="1"/>
    <col min="15637" max="15637" width="5.75" style="17" customWidth="1"/>
    <col min="15638" max="15638" width="5.875" style="17" customWidth="1"/>
    <col min="15639" max="15639" width="6.75" style="17" bestFit="1" customWidth="1"/>
    <col min="15640" max="15860" width="9" style="17"/>
    <col min="15861" max="15861" width="2.125" style="17" customWidth="1"/>
    <col min="15862" max="15862" width="2.375" style="17" customWidth="1"/>
    <col min="15863" max="15867" width="2.125" style="17" customWidth="1"/>
    <col min="15868" max="15868" width="2.875" style="17" customWidth="1"/>
    <col min="15869" max="15871" width="3.75" style="17" customWidth="1"/>
    <col min="15872" max="15875" width="3.125" style="17" customWidth="1"/>
    <col min="15876" max="15888" width="6.75" style="17" customWidth="1"/>
    <col min="15889" max="15891" width="7.5" style="17" customWidth="1"/>
    <col min="15892" max="15892" width="5.375" style="17" customWidth="1"/>
    <col min="15893" max="15893" width="5.75" style="17" customWidth="1"/>
    <col min="15894" max="15894" width="5.875" style="17" customWidth="1"/>
    <col min="15895" max="15895" width="6.75" style="17" bestFit="1" customWidth="1"/>
    <col min="15896" max="16116" width="9" style="17"/>
    <col min="16117" max="16117" width="2.125" style="17" customWidth="1"/>
    <col min="16118" max="16118" width="2.375" style="17" customWidth="1"/>
    <col min="16119" max="16123" width="2.125" style="17" customWidth="1"/>
    <col min="16124" max="16124" width="2.875" style="17" customWidth="1"/>
    <col min="16125" max="16127" width="3.75" style="17" customWidth="1"/>
    <col min="16128" max="16131" width="3.125" style="17" customWidth="1"/>
    <col min="16132" max="16144" width="6.75" style="17" customWidth="1"/>
    <col min="16145" max="16147" width="7.5" style="17" customWidth="1"/>
    <col min="16148" max="16148" width="5.375" style="17" customWidth="1"/>
    <col min="16149" max="16149" width="5.75" style="17" customWidth="1"/>
    <col min="16150" max="16150" width="5.875" style="17" customWidth="1"/>
    <col min="16151" max="16151" width="6.75" style="17" bestFit="1" customWidth="1"/>
    <col min="16152" max="16384" width="9" style="17"/>
  </cols>
  <sheetData>
    <row r="1" spans="1:37" ht="15.75" x14ac:dyDescent="0.4">
      <c r="W1" s="11" t="str">
        <f>IF(取組結果の詳細!$D$10="","",取組結果の詳細!$D$10)</f>
        <v/>
      </c>
    </row>
    <row r="3" spans="1:37" ht="15.75" x14ac:dyDescent="0.4">
      <c r="W3" s="11" t="s">
        <v>313</v>
      </c>
    </row>
    <row r="4" spans="1:37" ht="15.75" x14ac:dyDescent="0.4">
      <c r="W4" s="129" t="s">
        <v>305</v>
      </c>
      <c r="Z4" s="11"/>
    </row>
    <row r="5" spans="1:37" s="130" customFormat="1" ht="34.5" customHeight="1" x14ac:dyDescent="0.4">
      <c r="A5" s="391" t="s">
        <v>229</v>
      </c>
      <c r="B5" s="391"/>
      <c r="C5" s="391"/>
      <c r="D5" s="391"/>
      <c r="E5" s="391"/>
      <c r="F5" s="391"/>
      <c r="G5" s="391"/>
      <c r="H5" s="391"/>
      <c r="I5" s="391"/>
      <c r="J5" s="391"/>
      <c r="K5" s="391"/>
      <c r="L5" s="391"/>
      <c r="M5" s="391"/>
      <c r="N5" s="391"/>
      <c r="O5" s="391"/>
      <c r="P5" s="391"/>
      <c r="Q5" s="391"/>
      <c r="R5" s="391"/>
      <c r="S5" s="391"/>
      <c r="T5" s="391"/>
      <c r="U5" s="391"/>
      <c r="V5" s="391"/>
      <c r="W5" s="391"/>
    </row>
    <row r="6" spans="1:37" s="130" customFormat="1" ht="10.5" customHeight="1" x14ac:dyDescent="0.4"/>
    <row r="7" spans="1:37" s="130" customFormat="1" ht="10.5" customHeight="1" x14ac:dyDescent="0.4">
      <c r="A7" s="392" t="s">
        <v>165</v>
      </c>
      <c r="B7" s="392"/>
      <c r="C7" s="392"/>
      <c r="D7" s="392"/>
      <c r="E7" s="392"/>
      <c r="F7" s="392"/>
      <c r="G7" s="392"/>
      <c r="H7" s="392"/>
      <c r="I7" s="392"/>
      <c r="J7" s="392"/>
      <c r="K7" s="392"/>
      <c r="L7" s="392"/>
      <c r="M7" s="392"/>
      <c r="N7" s="392"/>
      <c r="O7" s="392"/>
      <c r="P7" s="392"/>
      <c r="Q7" s="392"/>
      <c r="R7" s="392"/>
      <c r="S7" s="392"/>
      <c r="T7" s="392"/>
      <c r="U7" s="392"/>
      <c r="V7" s="392"/>
      <c r="W7" s="392"/>
    </row>
    <row r="8" spans="1:37" ht="10.5" customHeight="1" x14ac:dyDescent="0.4">
      <c r="A8" s="131"/>
      <c r="B8" s="131"/>
      <c r="C8" s="131"/>
      <c r="D8" s="131"/>
      <c r="E8" s="131"/>
      <c r="F8" s="131"/>
      <c r="G8" s="131"/>
      <c r="H8" s="131"/>
      <c r="I8" s="131"/>
      <c r="J8" s="131"/>
      <c r="K8" s="131"/>
      <c r="L8" s="131"/>
      <c r="M8" s="131"/>
      <c r="N8" s="131"/>
      <c r="O8" s="131"/>
      <c r="P8" s="131"/>
      <c r="S8" s="132"/>
      <c r="T8" s="132"/>
      <c r="U8" s="132"/>
      <c r="V8" s="132"/>
      <c r="W8" s="132"/>
    </row>
    <row r="9" spans="1:37" ht="26.25" customHeight="1" x14ac:dyDescent="0.4">
      <c r="A9" s="131"/>
      <c r="B9" s="131"/>
      <c r="C9" s="131"/>
      <c r="D9" s="131"/>
      <c r="E9" s="131"/>
      <c r="F9" s="131"/>
      <c r="G9" s="131"/>
      <c r="H9" s="131"/>
      <c r="I9" s="131"/>
      <c r="J9" s="131"/>
      <c r="K9" s="131"/>
      <c r="L9" s="131"/>
      <c r="M9" s="131"/>
      <c r="N9" s="131"/>
      <c r="O9" s="131"/>
      <c r="P9" s="131"/>
      <c r="R9" s="99"/>
      <c r="S9" s="132"/>
      <c r="T9" s="133"/>
      <c r="U9" s="131" t="s">
        <v>306</v>
      </c>
      <c r="V9" s="132"/>
      <c r="W9" s="132"/>
    </row>
    <row r="10" spans="1:37" ht="6" customHeight="1" x14ac:dyDescent="0.4">
      <c r="A10" s="131"/>
      <c r="B10" s="131"/>
      <c r="C10" s="131"/>
      <c r="D10" s="131"/>
      <c r="E10" s="131"/>
      <c r="F10" s="131"/>
      <c r="G10" s="131"/>
      <c r="H10" s="131"/>
      <c r="I10" s="131"/>
      <c r="J10" s="131"/>
      <c r="K10" s="131"/>
      <c r="L10" s="131"/>
      <c r="M10" s="131"/>
      <c r="N10" s="131"/>
      <c r="O10" s="131"/>
      <c r="P10" s="131"/>
      <c r="Q10" s="131"/>
      <c r="R10" s="131"/>
      <c r="S10" s="131"/>
      <c r="T10" s="131"/>
      <c r="U10" s="131"/>
      <c r="V10" s="131"/>
      <c r="W10" s="131"/>
    </row>
    <row r="11" spans="1:37" ht="17.25" customHeight="1" x14ac:dyDescent="0.4">
      <c r="A11" s="499" t="s">
        <v>166</v>
      </c>
      <c r="B11" s="499"/>
      <c r="C11" s="499"/>
      <c r="D11" s="499"/>
      <c r="E11" s="499"/>
      <c r="F11" s="499"/>
      <c r="G11" s="499"/>
      <c r="H11" s="499"/>
      <c r="I11" s="499"/>
      <c r="J11" s="499"/>
      <c r="K11" s="499"/>
      <c r="L11" s="499"/>
      <c r="M11" s="499"/>
      <c r="N11" s="499"/>
      <c r="O11" s="499"/>
      <c r="P11" s="499"/>
      <c r="Q11" s="499"/>
      <c r="R11" s="499"/>
      <c r="S11" s="499"/>
      <c r="T11" s="499"/>
      <c r="U11" s="499"/>
      <c r="V11" s="499"/>
      <c r="W11" s="499"/>
    </row>
    <row r="12" spans="1:37" ht="8.25" customHeight="1" x14ac:dyDescent="0.4">
      <c r="A12" s="134"/>
      <c r="B12" s="131"/>
      <c r="C12" s="131"/>
      <c r="D12" s="131"/>
      <c r="E12" s="131"/>
      <c r="F12" s="131"/>
      <c r="G12" s="131"/>
      <c r="H12" s="131"/>
      <c r="I12" s="131"/>
      <c r="J12" s="131"/>
      <c r="K12" s="131"/>
      <c r="L12" s="131"/>
      <c r="M12" s="131"/>
      <c r="N12" s="131"/>
      <c r="O12" s="131"/>
      <c r="P12" s="131"/>
    </row>
    <row r="13" spans="1:37" ht="6.75" customHeight="1" x14ac:dyDescent="0.4"/>
    <row r="14" spans="1:37" s="97" customFormat="1" ht="17.25" x14ac:dyDescent="0.4">
      <c r="A14" s="135" t="s">
        <v>230</v>
      </c>
    </row>
    <row r="15" spans="1:37" ht="19.5" thickBot="1" x14ac:dyDescent="0.45">
      <c r="A15" s="136"/>
      <c r="B15" s="136"/>
      <c r="C15" s="136"/>
      <c r="D15" s="136"/>
      <c r="E15" s="136"/>
      <c r="F15" s="136"/>
      <c r="G15" s="136"/>
      <c r="H15" s="136"/>
      <c r="I15" s="136"/>
      <c r="J15" s="136"/>
      <c r="K15" s="136"/>
      <c r="L15" s="136"/>
      <c r="M15" s="136"/>
      <c r="N15" s="136"/>
      <c r="O15" s="136"/>
      <c r="P15" s="136"/>
      <c r="Q15" s="137"/>
      <c r="R15" s="137"/>
      <c r="S15" s="138"/>
      <c r="T15" s="139"/>
      <c r="U15" s="140"/>
      <c r="V15" s="136"/>
      <c r="W15" s="136"/>
      <c r="X15" s="136"/>
      <c r="Y15" s="136"/>
      <c r="Z15" s="136"/>
      <c r="AA15" s="136"/>
      <c r="AB15" s="136"/>
      <c r="AC15" s="136"/>
      <c r="AD15" s="136"/>
      <c r="AE15" s="136"/>
      <c r="AF15" s="136"/>
      <c r="AG15" s="136"/>
      <c r="AH15" s="136"/>
      <c r="AI15" s="136"/>
      <c r="AJ15" s="136"/>
      <c r="AK15" s="136"/>
    </row>
    <row r="16" spans="1:37" ht="18.75" customHeight="1" x14ac:dyDescent="0.4">
      <c r="A16" s="136"/>
      <c r="B16" s="500" t="s">
        <v>168</v>
      </c>
      <c r="C16" s="501"/>
      <c r="D16" s="501"/>
      <c r="E16" s="501"/>
      <c r="F16" s="501"/>
      <c r="G16" s="501"/>
      <c r="H16" s="501"/>
      <c r="I16" s="501"/>
      <c r="J16" s="501"/>
      <c r="K16" s="501"/>
      <c r="L16" s="501"/>
      <c r="M16" s="501"/>
      <c r="N16" s="501"/>
      <c r="O16" s="502"/>
      <c r="P16" s="141"/>
      <c r="Q16" s="546" t="s">
        <v>231</v>
      </c>
      <c r="R16" s="508" t="s">
        <v>170</v>
      </c>
      <c r="S16" s="510" t="s">
        <v>171</v>
      </c>
      <c r="T16" s="512" t="s">
        <v>172</v>
      </c>
      <c r="U16" s="513"/>
      <c r="V16" s="516" t="s">
        <v>173</v>
      </c>
      <c r="W16" s="517"/>
      <c r="X16" s="136"/>
      <c r="Y16" s="136"/>
      <c r="Z16" s="136"/>
      <c r="AA16" s="136"/>
      <c r="AB16" s="136"/>
      <c r="AC16" s="136"/>
      <c r="AD16" s="136"/>
      <c r="AE16" s="136"/>
      <c r="AF16" s="136"/>
      <c r="AG16" s="136"/>
      <c r="AH16" s="136"/>
      <c r="AI16" s="136"/>
      <c r="AJ16" s="136"/>
      <c r="AK16" s="136"/>
    </row>
    <row r="17" spans="1:37" ht="24.75" customHeight="1" thickBot="1" x14ac:dyDescent="0.45">
      <c r="A17" s="136"/>
      <c r="B17" s="503"/>
      <c r="C17" s="504"/>
      <c r="D17" s="504"/>
      <c r="E17" s="504"/>
      <c r="F17" s="504"/>
      <c r="G17" s="504"/>
      <c r="H17" s="504"/>
      <c r="I17" s="504"/>
      <c r="J17" s="504"/>
      <c r="K17" s="504"/>
      <c r="L17" s="504"/>
      <c r="M17" s="504"/>
      <c r="N17" s="504"/>
      <c r="O17" s="505"/>
      <c r="P17" s="142" t="s">
        <v>174</v>
      </c>
      <c r="Q17" s="509"/>
      <c r="R17" s="509"/>
      <c r="S17" s="511"/>
      <c r="T17" s="514"/>
      <c r="U17" s="515"/>
      <c r="V17" s="518"/>
      <c r="W17" s="519"/>
      <c r="X17" s="136"/>
      <c r="Y17" s="136"/>
      <c r="Z17" s="136"/>
      <c r="AA17" s="136"/>
      <c r="AB17" s="136"/>
      <c r="AC17" s="136"/>
      <c r="AD17" s="136"/>
      <c r="AE17" s="136"/>
      <c r="AF17" s="136"/>
      <c r="AG17" s="136"/>
      <c r="AH17" s="136"/>
      <c r="AI17" s="136"/>
      <c r="AJ17" s="136"/>
      <c r="AK17" s="136"/>
    </row>
    <row r="18" spans="1:37" ht="15.75" customHeight="1" x14ac:dyDescent="0.4">
      <c r="A18" s="136"/>
      <c r="B18" s="473" t="s">
        <v>197</v>
      </c>
      <c r="C18" s="474"/>
      <c r="D18" s="479" t="s">
        <v>232</v>
      </c>
      <c r="E18" s="480"/>
      <c r="F18" s="480"/>
      <c r="G18" s="480"/>
      <c r="H18" s="480"/>
      <c r="I18" s="480"/>
      <c r="J18" s="480"/>
      <c r="K18" s="480"/>
      <c r="L18" s="480"/>
      <c r="M18" s="480"/>
      <c r="N18" s="480"/>
      <c r="O18" s="542"/>
      <c r="P18" s="169" t="s">
        <v>192</v>
      </c>
      <c r="Q18" s="160"/>
      <c r="R18" s="161" t="str">
        <f>IF($Q18="","",$Q18*$T18)</f>
        <v/>
      </c>
      <c r="S18" s="146" t="str">
        <f>IF(Q18="","",Q18*V18)</f>
        <v/>
      </c>
      <c r="T18" s="180">
        <v>34.6</v>
      </c>
      <c r="U18" s="163" t="s">
        <v>193</v>
      </c>
      <c r="V18" s="163">
        <v>2.3199999999999998</v>
      </c>
      <c r="W18" s="197" t="s">
        <v>194</v>
      </c>
      <c r="X18" s="136"/>
      <c r="Y18" s="136"/>
      <c r="Z18" s="136"/>
      <c r="AA18" s="136"/>
      <c r="AB18" s="136"/>
      <c r="AC18" s="136"/>
      <c r="AD18" s="136"/>
      <c r="AE18" s="136"/>
      <c r="AF18" s="136"/>
      <c r="AG18" s="136"/>
      <c r="AH18" s="136"/>
      <c r="AI18" s="136"/>
      <c r="AJ18" s="136"/>
      <c r="AK18" s="136"/>
    </row>
    <row r="19" spans="1:37" ht="15.75" customHeight="1" x14ac:dyDescent="0.4">
      <c r="A19" s="136"/>
      <c r="B19" s="475"/>
      <c r="C19" s="476"/>
      <c r="D19" s="455" t="s">
        <v>233</v>
      </c>
      <c r="E19" s="456"/>
      <c r="F19" s="456"/>
      <c r="G19" s="456"/>
      <c r="H19" s="456"/>
      <c r="I19" s="456"/>
      <c r="J19" s="456"/>
      <c r="K19" s="456"/>
      <c r="L19" s="456"/>
      <c r="M19" s="456"/>
      <c r="N19" s="456"/>
      <c r="O19" s="457"/>
      <c r="P19" s="143" t="s">
        <v>192</v>
      </c>
      <c r="Q19" s="165"/>
      <c r="R19" s="145" t="str">
        <f>IF($Q19="","",$Q19*$T19)</f>
        <v/>
      </c>
      <c r="S19" s="146" t="str">
        <f>IF(Q19="","",Q19*V19)</f>
        <v/>
      </c>
      <c r="T19" s="152">
        <v>37.700000000000003</v>
      </c>
      <c r="U19" s="167" t="s">
        <v>193</v>
      </c>
      <c r="V19" s="167">
        <v>2.58</v>
      </c>
      <c r="W19" s="198" t="s">
        <v>194</v>
      </c>
      <c r="X19" s="136"/>
      <c r="Y19" s="136"/>
      <c r="Z19" s="136"/>
      <c r="AA19" s="136"/>
      <c r="AB19" s="136"/>
      <c r="AC19" s="136"/>
      <c r="AD19" s="136"/>
      <c r="AE19" s="136"/>
      <c r="AF19" s="136"/>
      <c r="AG19" s="136"/>
      <c r="AH19" s="136"/>
      <c r="AI19" s="136"/>
      <c r="AJ19" s="136"/>
      <c r="AK19" s="136"/>
    </row>
    <row r="20" spans="1:37" ht="15.75" customHeight="1" x14ac:dyDescent="0.4">
      <c r="A20" s="136"/>
      <c r="B20" s="475"/>
      <c r="C20" s="476"/>
      <c r="D20" s="543" t="s">
        <v>234</v>
      </c>
      <c r="E20" s="544"/>
      <c r="F20" s="544"/>
      <c r="G20" s="544"/>
      <c r="H20" s="545"/>
      <c r="I20" s="455" t="s">
        <v>201</v>
      </c>
      <c r="J20" s="456"/>
      <c r="K20" s="456"/>
      <c r="L20" s="456"/>
      <c r="M20" s="456"/>
      <c r="N20" s="456"/>
      <c r="O20" s="456"/>
      <c r="P20" s="143" t="s">
        <v>188</v>
      </c>
      <c r="Q20" s="144"/>
      <c r="R20" s="161" t="str">
        <f>IF($Q20="","",$Q20*$T20)</f>
        <v/>
      </c>
      <c r="S20" s="146" t="str">
        <f>IF(Q20="","",Q20*V20)</f>
        <v/>
      </c>
      <c r="T20" s="152">
        <v>54.6</v>
      </c>
      <c r="U20" s="167" t="s">
        <v>189</v>
      </c>
      <c r="V20" s="167">
        <v>2.7</v>
      </c>
      <c r="W20" s="198" t="s">
        <v>202</v>
      </c>
      <c r="X20" s="136"/>
      <c r="Y20" s="136"/>
      <c r="Z20" s="136"/>
      <c r="AA20" s="136"/>
      <c r="AB20" s="136"/>
      <c r="AC20" s="136"/>
      <c r="AD20" s="136"/>
      <c r="AE20" s="136"/>
      <c r="AF20" s="136"/>
      <c r="AG20" s="136"/>
      <c r="AH20" s="136"/>
      <c r="AI20" s="136"/>
      <c r="AJ20" s="136"/>
      <c r="AK20" s="136"/>
    </row>
    <row r="21" spans="1:37" ht="15.75" customHeight="1" thickBot="1" x14ac:dyDescent="0.45">
      <c r="A21" s="136"/>
      <c r="B21" s="475"/>
      <c r="C21" s="476"/>
      <c r="D21" s="533"/>
      <c r="E21" s="534"/>
      <c r="F21" s="534"/>
      <c r="G21" s="534"/>
      <c r="H21" s="535"/>
      <c r="I21" s="455" t="s">
        <v>235</v>
      </c>
      <c r="J21" s="456"/>
      <c r="K21" s="456"/>
      <c r="L21" s="456"/>
      <c r="M21" s="456"/>
      <c r="N21" s="456"/>
      <c r="O21" s="456"/>
      <c r="P21" s="143" t="s">
        <v>236</v>
      </c>
      <c r="Q21" s="165"/>
      <c r="R21" s="145" t="str">
        <f>IF($Q21="","",$Q21*$T21)</f>
        <v/>
      </c>
      <c r="S21" s="146" t="str">
        <f>IF(Q21="","",Q21*V21)</f>
        <v/>
      </c>
      <c r="T21" s="152">
        <v>4.3499999999999997E-2</v>
      </c>
      <c r="U21" s="167" t="s">
        <v>237</v>
      </c>
      <c r="V21" s="167">
        <v>2.2200000000000002E-3</v>
      </c>
      <c r="W21" s="198" t="s">
        <v>186</v>
      </c>
      <c r="X21" s="136"/>
      <c r="Y21" s="136"/>
      <c r="Z21" s="136"/>
      <c r="AA21" s="136"/>
      <c r="AB21" s="136"/>
      <c r="AC21" s="136"/>
      <c r="AD21" s="136"/>
      <c r="AE21" s="136"/>
      <c r="AF21" s="136"/>
      <c r="AG21" s="136"/>
      <c r="AH21" s="136"/>
      <c r="AI21" s="136"/>
      <c r="AJ21" s="136"/>
      <c r="AK21" s="136"/>
    </row>
    <row r="22" spans="1:37" ht="15.75" customHeight="1" thickBot="1" x14ac:dyDescent="0.45">
      <c r="A22" s="136"/>
      <c r="B22" s="477"/>
      <c r="C22" s="478"/>
      <c r="D22" s="424" t="s">
        <v>181</v>
      </c>
      <c r="E22" s="425"/>
      <c r="F22" s="425"/>
      <c r="G22" s="425"/>
      <c r="H22" s="425"/>
      <c r="I22" s="425"/>
      <c r="J22" s="425"/>
      <c r="K22" s="425"/>
      <c r="L22" s="425"/>
      <c r="M22" s="425"/>
      <c r="N22" s="425"/>
      <c r="O22" s="425"/>
      <c r="P22" s="156"/>
      <c r="Q22" s="157">
        <f>SUM(Q18:Q21)</f>
        <v>0</v>
      </c>
      <c r="R22" s="158">
        <f>SUM(R18:R21)</f>
        <v>0</v>
      </c>
      <c r="S22" s="158">
        <f>SUM(S18:S21)</f>
        <v>0</v>
      </c>
      <c r="T22" s="437"/>
      <c r="U22" s="438"/>
      <c r="V22" s="438"/>
      <c r="W22" s="439"/>
      <c r="X22" s="136"/>
      <c r="Y22" s="136"/>
      <c r="Z22" s="136"/>
      <c r="AA22" s="136"/>
      <c r="AB22" s="136"/>
      <c r="AC22" s="136"/>
      <c r="AD22" s="136"/>
      <c r="AE22" s="136"/>
      <c r="AF22" s="136"/>
      <c r="AG22" s="136"/>
      <c r="AH22" s="136"/>
      <c r="AI22" s="136"/>
      <c r="AJ22" s="136"/>
      <c r="AK22" s="136"/>
    </row>
    <row r="23" spans="1:37" ht="15.75" customHeight="1" x14ac:dyDescent="0.4">
      <c r="A23" s="136"/>
      <c r="B23" s="489" t="s">
        <v>238</v>
      </c>
      <c r="C23" s="490"/>
      <c r="D23" s="446" t="s">
        <v>239</v>
      </c>
      <c r="E23" s="447"/>
      <c r="F23" s="447"/>
      <c r="G23" s="447"/>
      <c r="H23" s="448"/>
      <c r="I23" s="471" t="s">
        <v>240</v>
      </c>
      <c r="J23" s="471"/>
      <c r="K23" s="471"/>
      <c r="L23" s="471"/>
      <c r="M23" s="471"/>
      <c r="N23" s="471"/>
      <c r="O23" s="472"/>
      <c r="P23" s="143" t="s">
        <v>177</v>
      </c>
      <c r="Q23" s="144"/>
      <c r="R23" s="145" t="str">
        <f>IF($Q23="","",$Q23*$T23)</f>
        <v/>
      </c>
      <c r="S23" s="146" t="str">
        <f>IF(Q23="","",Q23*V23)</f>
        <v/>
      </c>
      <c r="T23" s="199">
        <v>9.9699999999999997E-3</v>
      </c>
      <c r="U23" s="148" t="s">
        <v>178</v>
      </c>
      <c r="V23" s="149"/>
      <c r="W23" s="150" t="s">
        <v>179</v>
      </c>
      <c r="X23" s="136"/>
      <c r="Y23" s="136"/>
      <c r="Z23" s="136"/>
      <c r="AA23" s="136"/>
      <c r="AB23" s="136"/>
      <c r="AC23" s="136"/>
      <c r="AD23" s="136"/>
      <c r="AE23" s="136"/>
      <c r="AF23" s="136"/>
      <c r="AG23" s="136"/>
      <c r="AH23" s="136"/>
      <c r="AI23" s="136"/>
      <c r="AJ23" s="136"/>
      <c r="AK23" s="136"/>
    </row>
    <row r="24" spans="1:37" ht="15.75" customHeight="1" x14ac:dyDescent="0.4">
      <c r="A24" s="136"/>
      <c r="B24" s="491"/>
      <c r="C24" s="492"/>
      <c r="D24" s="533"/>
      <c r="E24" s="534"/>
      <c r="F24" s="534"/>
      <c r="G24" s="534"/>
      <c r="H24" s="535"/>
      <c r="I24" s="457" t="s">
        <v>241</v>
      </c>
      <c r="J24" s="536"/>
      <c r="K24" s="536"/>
      <c r="L24" s="537"/>
      <c r="M24" s="537"/>
      <c r="N24" s="537"/>
      <c r="O24" s="538"/>
      <c r="P24" s="151" t="s">
        <v>177</v>
      </c>
      <c r="Q24" s="144"/>
      <c r="R24" s="145" t="str">
        <f>IF($Q24="","",$Q24*$T24)</f>
        <v/>
      </c>
      <c r="S24" s="146" t="str">
        <f>IF(Q24="","",Q24*V24)</f>
        <v/>
      </c>
      <c r="T24" s="200">
        <v>9.7599999999999996E-3</v>
      </c>
      <c r="U24" s="201" t="s">
        <v>178</v>
      </c>
      <c r="V24" s="202"/>
      <c r="W24" s="203" t="s">
        <v>179</v>
      </c>
      <c r="X24" s="136"/>
      <c r="Y24" s="136"/>
      <c r="Z24" s="136"/>
      <c r="AA24" s="136"/>
      <c r="AB24" s="136"/>
      <c r="AC24" s="136"/>
      <c r="AD24" s="136"/>
      <c r="AE24" s="136"/>
      <c r="AF24" s="136"/>
      <c r="AG24" s="136"/>
      <c r="AH24" s="136"/>
      <c r="AI24" s="136"/>
      <c r="AJ24" s="136"/>
      <c r="AK24" s="136"/>
    </row>
    <row r="25" spans="1:37" ht="15.75" customHeight="1" thickBot="1" x14ac:dyDescent="0.45">
      <c r="A25" s="136"/>
      <c r="B25" s="491"/>
      <c r="C25" s="492"/>
      <c r="D25" s="539" t="s">
        <v>242</v>
      </c>
      <c r="E25" s="540"/>
      <c r="F25" s="540"/>
      <c r="G25" s="540"/>
      <c r="H25" s="540"/>
      <c r="I25" s="540"/>
      <c r="J25" s="540"/>
      <c r="K25" s="540"/>
      <c r="L25" s="540"/>
      <c r="M25" s="540"/>
      <c r="N25" s="540"/>
      <c r="O25" s="541"/>
      <c r="P25" s="151" t="s">
        <v>177</v>
      </c>
      <c r="Q25" s="144"/>
      <c r="R25" s="161" t="str">
        <f>IF($Q25="","",$Q25*$T25)</f>
        <v/>
      </c>
      <c r="S25" s="204" t="str">
        <f>IF(Q25="","",Q25*V25)</f>
        <v/>
      </c>
      <c r="T25" s="205">
        <v>9.7599999999999996E-3</v>
      </c>
      <c r="U25" s="153" t="s">
        <v>178</v>
      </c>
      <c r="V25" s="206">
        <v>4.5300000000000001E-4</v>
      </c>
      <c r="W25" s="207" t="s">
        <v>179</v>
      </c>
      <c r="X25" s="136"/>
      <c r="Y25" s="136"/>
      <c r="Z25" s="136"/>
      <c r="AA25" s="136"/>
      <c r="AB25" s="136"/>
      <c r="AC25" s="136"/>
      <c r="AD25" s="136"/>
      <c r="AE25" s="136"/>
      <c r="AF25" s="136"/>
      <c r="AG25" s="136"/>
      <c r="AH25" s="136"/>
      <c r="AI25" s="136"/>
      <c r="AJ25" s="136"/>
      <c r="AK25" s="136"/>
    </row>
    <row r="26" spans="1:37" ht="15.75" customHeight="1" thickBot="1" x14ac:dyDescent="0.45">
      <c r="A26" s="136"/>
      <c r="B26" s="493"/>
      <c r="C26" s="494"/>
      <c r="D26" s="424" t="s">
        <v>181</v>
      </c>
      <c r="E26" s="425"/>
      <c r="F26" s="425"/>
      <c r="G26" s="425"/>
      <c r="H26" s="425"/>
      <c r="I26" s="425"/>
      <c r="J26" s="425"/>
      <c r="K26" s="425"/>
      <c r="L26" s="425"/>
      <c r="M26" s="425"/>
      <c r="N26" s="425"/>
      <c r="O26" s="426"/>
      <c r="P26" s="156"/>
      <c r="Q26" s="158">
        <f>SUM(Q23:Q25)</f>
        <v>0</v>
      </c>
      <c r="R26" s="158">
        <f>SUM(R23:R25)</f>
        <v>0</v>
      </c>
      <c r="S26" s="158">
        <f>SUM(S23:S25)</f>
        <v>0</v>
      </c>
      <c r="T26" s="437"/>
      <c r="U26" s="438"/>
      <c r="V26" s="438"/>
      <c r="W26" s="439"/>
      <c r="X26" s="136"/>
      <c r="Y26" s="136"/>
      <c r="Z26" s="136"/>
      <c r="AA26" s="136"/>
      <c r="AB26" s="136"/>
      <c r="AC26" s="136"/>
      <c r="AD26" s="136"/>
      <c r="AE26" s="136"/>
      <c r="AF26" s="136"/>
      <c r="AG26" s="136"/>
      <c r="AH26" s="136"/>
      <c r="AI26" s="136"/>
      <c r="AJ26" s="136"/>
      <c r="AK26" s="136"/>
    </row>
    <row r="27" spans="1:37" ht="15.75" customHeight="1" thickTop="1" thickBot="1" x14ac:dyDescent="0.45">
      <c r="A27" s="136"/>
      <c r="B27" s="431" t="s">
        <v>243</v>
      </c>
      <c r="C27" s="432"/>
      <c r="D27" s="432"/>
      <c r="E27" s="432"/>
      <c r="F27" s="432"/>
      <c r="G27" s="432"/>
      <c r="H27" s="432"/>
      <c r="I27" s="432"/>
      <c r="J27" s="432"/>
      <c r="K27" s="432"/>
      <c r="L27" s="432"/>
      <c r="M27" s="432"/>
      <c r="N27" s="432"/>
      <c r="O27" s="433"/>
      <c r="P27" s="184"/>
      <c r="Q27" s="185"/>
      <c r="R27" s="186">
        <f>R22+R26</f>
        <v>0</v>
      </c>
      <c r="S27" s="187">
        <f>S22+S26</f>
        <v>0</v>
      </c>
      <c r="T27" s="434"/>
      <c r="U27" s="435"/>
      <c r="V27" s="435"/>
      <c r="W27" s="436"/>
      <c r="X27" s="136"/>
      <c r="Y27" s="136"/>
      <c r="Z27" s="136"/>
      <c r="AA27" s="136"/>
      <c r="AB27" s="136"/>
      <c r="AC27" s="136"/>
      <c r="AD27" s="136"/>
      <c r="AE27" s="136"/>
      <c r="AF27" s="136"/>
      <c r="AG27" s="136"/>
      <c r="AH27" s="136"/>
      <c r="AI27" s="136"/>
      <c r="AJ27" s="136"/>
      <c r="AK27" s="136"/>
    </row>
    <row r="28" spans="1:37" ht="23.25" customHeight="1" thickTop="1" x14ac:dyDescent="0.4">
      <c r="A28" s="136"/>
      <c r="B28" s="136"/>
      <c r="C28" s="136"/>
      <c r="D28" s="136"/>
      <c r="E28" s="136"/>
      <c r="F28" s="136"/>
      <c r="G28" s="136"/>
      <c r="H28" s="136"/>
      <c r="I28" s="136"/>
      <c r="J28" s="136"/>
      <c r="K28" s="136"/>
      <c r="L28" s="136"/>
      <c r="M28" s="136"/>
      <c r="N28" s="136"/>
      <c r="O28" s="136"/>
      <c r="P28" s="136"/>
      <c r="Q28" s="137"/>
      <c r="R28" s="188" t="s">
        <v>211</v>
      </c>
      <c r="S28" s="189"/>
      <c r="T28" s="413"/>
      <c r="U28" s="413"/>
      <c r="V28" s="413"/>
      <c r="W28" s="413"/>
      <c r="X28" s="136"/>
      <c r="Y28" s="136"/>
      <c r="Z28" s="136"/>
      <c r="AA28" s="136"/>
      <c r="AB28" s="136"/>
      <c r="AC28" s="136"/>
      <c r="AD28" s="136"/>
      <c r="AE28" s="136"/>
      <c r="AF28" s="136"/>
      <c r="AG28" s="136"/>
      <c r="AH28" s="136"/>
      <c r="AI28" s="136"/>
      <c r="AJ28" s="136"/>
      <c r="AK28" s="136"/>
    </row>
    <row r="29" spans="1:37" ht="15" customHeight="1" x14ac:dyDescent="0.4">
      <c r="A29" s="136"/>
      <c r="B29" s="208"/>
      <c r="C29" s="208"/>
      <c r="D29" s="208"/>
      <c r="E29" s="208"/>
      <c r="F29" s="208"/>
      <c r="G29" s="208"/>
      <c r="H29" s="208"/>
      <c r="I29" s="208"/>
      <c r="J29" s="208"/>
      <c r="K29" s="208"/>
      <c r="L29" s="208"/>
      <c r="M29" s="208"/>
      <c r="N29" s="208"/>
      <c r="O29" s="208"/>
      <c r="P29" s="208"/>
      <c r="Q29" s="136"/>
      <c r="R29" s="136"/>
      <c r="S29" s="136"/>
      <c r="T29" s="136"/>
      <c r="U29" s="136"/>
      <c r="V29" s="136"/>
      <c r="W29" s="136"/>
      <c r="X29" s="136"/>
      <c r="Y29" s="136"/>
    </row>
    <row r="30" spans="1:37" ht="15" customHeight="1" x14ac:dyDescent="0.4">
      <c r="A30" s="136"/>
      <c r="B30" s="209" t="s">
        <v>244</v>
      </c>
      <c r="C30" s="531" t="s">
        <v>245</v>
      </c>
      <c r="D30" s="531"/>
      <c r="E30" s="531"/>
      <c r="F30" s="531"/>
      <c r="G30" s="531"/>
      <c r="H30" s="531"/>
      <c r="I30" s="531"/>
      <c r="J30" s="531"/>
      <c r="K30" s="531"/>
      <c r="L30" s="531"/>
      <c r="M30" s="531"/>
      <c r="N30" s="531"/>
      <c r="O30" s="531"/>
      <c r="P30" s="531"/>
      <c r="Q30" s="531"/>
      <c r="R30" s="531"/>
      <c r="S30" s="531"/>
      <c r="T30" s="531"/>
      <c r="U30" s="531"/>
      <c r="V30" s="531"/>
      <c r="W30" s="531"/>
      <c r="X30" s="136"/>
      <c r="Y30" s="136"/>
    </row>
    <row r="31" spans="1:37" ht="15" customHeight="1" x14ac:dyDescent="0.4">
      <c r="A31" s="136"/>
      <c r="B31" s="209"/>
      <c r="C31" s="531"/>
      <c r="D31" s="531"/>
      <c r="E31" s="531"/>
      <c r="F31" s="531"/>
      <c r="G31" s="531"/>
      <c r="H31" s="531"/>
      <c r="I31" s="531"/>
      <c r="J31" s="531"/>
      <c r="K31" s="531"/>
      <c r="L31" s="531"/>
      <c r="M31" s="531"/>
      <c r="N31" s="531"/>
      <c r="O31" s="531"/>
      <c r="P31" s="531"/>
      <c r="Q31" s="531"/>
      <c r="R31" s="531"/>
      <c r="S31" s="531"/>
      <c r="T31" s="531"/>
      <c r="U31" s="531"/>
      <c r="V31" s="531"/>
      <c r="W31" s="531"/>
      <c r="X31" s="136"/>
      <c r="Y31" s="136"/>
    </row>
    <row r="32" spans="1:37" ht="15" customHeight="1" x14ac:dyDescent="0.4">
      <c r="A32" s="136"/>
      <c r="B32" s="208"/>
      <c r="C32" s="268" t="s">
        <v>315</v>
      </c>
      <c r="D32" s="267"/>
      <c r="E32" s="208"/>
      <c r="F32" s="208"/>
      <c r="G32" s="208"/>
      <c r="H32" s="208"/>
      <c r="I32" s="208"/>
      <c r="J32" s="208"/>
      <c r="K32" s="208"/>
      <c r="L32" s="208"/>
      <c r="M32" s="208"/>
      <c r="N32" s="208"/>
      <c r="O32" s="208"/>
      <c r="P32" s="208"/>
      <c r="Q32" s="136"/>
      <c r="R32" s="136"/>
      <c r="S32" s="136"/>
      <c r="T32" s="136"/>
      <c r="U32" s="136"/>
      <c r="V32" s="136"/>
      <c r="W32" s="136"/>
      <c r="X32" s="136"/>
      <c r="Y32" s="136"/>
    </row>
    <row r="33" spans="1:25" ht="15" customHeight="1" x14ac:dyDescent="0.4">
      <c r="A33" s="136"/>
      <c r="B33" s="208"/>
      <c r="C33" s="269" t="s">
        <v>316</v>
      </c>
      <c r="D33" s="99"/>
      <c r="E33" s="208"/>
      <c r="F33" s="208"/>
      <c r="G33" s="208"/>
      <c r="H33" s="208"/>
      <c r="I33" s="208"/>
      <c r="J33" s="208"/>
      <c r="K33" s="208"/>
      <c r="L33" s="208"/>
      <c r="M33" s="208"/>
      <c r="N33" s="208"/>
      <c r="O33" s="208"/>
      <c r="P33" s="208"/>
      <c r="Q33" s="136"/>
      <c r="R33" s="136"/>
      <c r="S33" s="136"/>
      <c r="T33" s="136"/>
      <c r="U33" s="136"/>
      <c r="V33" s="136"/>
      <c r="W33" s="136"/>
      <c r="X33" s="136"/>
      <c r="Y33" s="136"/>
    </row>
    <row r="34" spans="1:25" ht="15" customHeight="1" x14ac:dyDescent="0.4">
      <c r="C34" s="99" t="s">
        <v>317</v>
      </c>
    </row>
    <row r="35" spans="1:25" ht="15" customHeight="1" x14ac:dyDescent="0.4">
      <c r="E35" s="532" t="s">
        <v>214</v>
      </c>
      <c r="F35" s="532"/>
      <c r="G35" s="532"/>
      <c r="H35" s="532"/>
      <c r="I35" s="532"/>
      <c r="J35" s="532"/>
      <c r="K35" s="532"/>
      <c r="L35" s="532"/>
      <c r="M35" s="532"/>
      <c r="N35" s="532"/>
      <c r="O35" s="532"/>
      <c r="P35" s="532"/>
      <c r="Q35" s="532"/>
      <c r="R35" s="532"/>
      <c r="S35" s="532"/>
      <c r="T35" s="532"/>
      <c r="U35" s="532"/>
      <c r="V35" s="532"/>
      <c r="W35" s="532"/>
    </row>
    <row r="36" spans="1:25" ht="15" customHeight="1" x14ac:dyDescent="0.4">
      <c r="E36" s="415" t="s">
        <v>246</v>
      </c>
      <c r="F36" s="415"/>
      <c r="G36" s="415"/>
      <c r="H36" s="415"/>
      <c r="I36" s="415"/>
      <c r="J36" s="415"/>
      <c r="K36" s="415"/>
      <c r="L36" s="415"/>
      <c r="M36" s="415"/>
      <c r="N36" s="415"/>
      <c r="O36" s="415"/>
      <c r="P36" s="415"/>
      <c r="Q36" s="415"/>
      <c r="R36" s="415"/>
      <c r="S36" s="415"/>
      <c r="T36" s="415"/>
      <c r="U36" s="415"/>
      <c r="V36" s="415"/>
      <c r="W36" s="415"/>
    </row>
    <row r="37" spans="1:25" ht="15" customHeight="1" x14ac:dyDescent="0.4">
      <c r="E37" s="415"/>
      <c r="F37" s="415"/>
      <c r="G37" s="415"/>
      <c r="H37" s="415"/>
      <c r="I37" s="415"/>
      <c r="J37" s="415"/>
      <c r="K37" s="415"/>
      <c r="L37" s="415"/>
      <c r="M37" s="415"/>
      <c r="N37" s="415"/>
      <c r="O37" s="415"/>
      <c r="P37" s="415"/>
      <c r="Q37" s="415"/>
      <c r="R37" s="415"/>
      <c r="S37" s="415"/>
      <c r="T37" s="415"/>
      <c r="U37" s="415"/>
      <c r="V37" s="415"/>
      <c r="W37" s="415"/>
    </row>
    <row r="39" spans="1:25" s="97" customFormat="1" ht="17.25" x14ac:dyDescent="0.4">
      <c r="A39" s="135" t="s">
        <v>247</v>
      </c>
    </row>
    <row r="40" spans="1:25" ht="9" customHeight="1" thickBot="1" x14ac:dyDescent="0.45"/>
    <row r="41" spans="1:25" ht="16.5" customHeight="1" thickTop="1" thickBot="1" x14ac:dyDescent="0.45">
      <c r="C41" s="520"/>
      <c r="D41" s="521"/>
      <c r="E41" s="521"/>
      <c r="F41" s="521"/>
      <c r="G41" s="521"/>
      <c r="H41" s="521"/>
      <c r="I41" s="521"/>
      <c r="J41" s="521"/>
      <c r="K41" s="521"/>
      <c r="L41" s="521"/>
      <c r="M41" s="522"/>
      <c r="N41" s="17" t="s">
        <v>248</v>
      </c>
      <c r="P41" s="17" t="s">
        <v>222</v>
      </c>
    </row>
    <row r="42" spans="1:25" ht="8.25" customHeight="1" thickTop="1" x14ac:dyDescent="0.4"/>
    <row r="43" spans="1:25" s="97" customFormat="1" ht="17.25" x14ac:dyDescent="0.4">
      <c r="A43" s="135" t="s">
        <v>249</v>
      </c>
    </row>
    <row r="44" spans="1:25" ht="10.5" customHeight="1" thickBot="1" x14ac:dyDescent="0.45">
      <c r="A44" s="98"/>
    </row>
    <row r="45" spans="1:25" ht="21.75" customHeight="1" thickTop="1" thickBot="1" x14ac:dyDescent="0.45">
      <c r="B45" s="17" t="s">
        <v>224</v>
      </c>
      <c r="D45" s="17" t="s">
        <v>250</v>
      </c>
      <c r="L45" s="523">
        <f>R27</f>
        <v>0</v>
      </c>
      <c r="M45" s="524"/>
      <c r="N45" s="524"/>
      <c r="O45" s="525"/>
      <c r="S45" s="210"/>
    </row>
    <row r="46" spans="1:25" ht="13.5" customHeight="1" thickTop="1" thickBot="1" x14ac:dyDescent="0.45">
      <c r="L46" s="211"/>
      <c r="M46" s="211"/>
      <c r="N46" s="211"/>
      <c r="O46" s="211"/>
      <c r="S46" s="210"/>
    </row>
    <row r="47" spans="1:25" ht="24" customHeight="1" thickTop="1" thickBot="1" x14ac:dyDescent="0.45">
      <c r="B47" s="210" t="s">
        <v>251</v>
      </c>
      <c r="D47" s="17" t="s">
        <v>252</v>
      </c>
      <c r="L47" s="526">
        <f>C41</f>
        <v>0</v>
      </c>
      <c r="M47" s="527"/>
      <c r="N47" s="527"/>
      <c r="O47" s="528"/>
    </row>
    <row r="48" spans="1:25" ht="15.75" thickTop="1" thickBot="1" x14ac:dyDescent="0.45">
      <c r="A48" s="193"/>
      <c r="H48" s="212"/>
      <c r="I48" s="210"/>
    </row>
    <row r="49" spans="2:24" ht="28.5" customHeight="1" thickBot="1" x14ac:dyDescent="0.45">
      <c r="B49" s="195" t="s">
        <v>253</v>
      </c>
      <c r="E49" s="196"/>
      <c r="F49" s="196"/>
      <c r="G49" s="196"/>
      <c r="R49" s="529" t="str">
        <f>IF(L45=0,"",L45/L47)</f>
        <v/>
      </c>
      <c r="S49" s="530"/>
      <c r="T49" s="405"/>
      <c r="U49" s="406"/>
      <c r="V49" s="406"/>
      <c r="W49" s="406"/>
      <c r="X49" s="213"/>
    </row>
  </sheetData>
  <sheetProtection password="C9F7" sheet="1" objects="1" scenarios="1"/>
  <mergeCells count="36">
    <mergeCell ref="D22:O22"/>
    <mergeCell ref="A5:W5"/>
    <mergeCell ref="A7:W7"/>
    <mergeCell ref="A11:W11"/>
    <mergeCell ref="B16:O17"/>
    <mergeCell ref="Q16:Q17"/>
    <mergeCell ref="R16:R17"/>
    <mergeCell ref="S16:S17"/>
    <mergeCell ref="T16:U17"/>
    <mergeCell ref="V16:W17"/>
    <mergeCell ref="E36:W37"/>
    <mergeCell ref="T22:W22"/>
    <mergeCell ref="B23:C26"/>
    <mergeCell ref="D23:H24"/>
    <mergeCell ref="I23:O23"/>
    <mergeCell ref="I24:K24"/>
    <mergeCell ref="L24:O24"/>
    <mergeCell ref="D25:O25"/>
    <mergeCell ref="D26:O26"/>
    <mergeCell ref="T26:W26"/>
    <mergeCell ref="B18:C22"/>
    <mergeCell ref="D18:O18"/>
    <mergeCell ref="D19:O19"/>
    <mergeCell ref="D20:H21"/>
    <mergeCell ref="I20:O20"/>
    <mergeCell ref="I21:O21"/>
    <mergeCell ref="B27:O27"/>
    <mergeCell ref="T27:W27"/>
    <mergeCell ref="T28:W28"/>
    <mergeCell ref="C30:W31"/>
    <mergeCell ref="E35:W35"/>
    <mergeCell ref="C41:M41"/>
    <mergeCell ref="L45:O45"/>
    <mergeCell ref="L47:O47"/>
    <mergeCell ref="R49:S49"/>
    <mergeCell ref="T49:W49"/>
  </mergeCells>
  <phoneticPr fontId="3"/>
  <pageMargins left="0.70866141732283472" right="0.70866141732283472" top="0.55118110236220474" bottom="0.74803149606299213" header="0.31496062992125984" footer="0.31496062992125984"/>
  <pageSetup paperSize="9" scale="85"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K34"/>
  <sheetViews>
    <sheetView showGridLines="0" view="pageBreakPreview" zoomScaleNormal="100" zoomScaleSheetLayoutView="100" workbookViewId="0">
      <selection activeCell="X3" sqref="X3"/>
    </sheetView>
  </sheetViews>
  <sheetFormatPr defaultRowHeight="13.5" x14ac:dyDescent="0.4"/>
  <cols>
    <col min="1" max="1" width="2.125" style="17" customWidth="1"/>
    <col min="2" max="2" width="2.375" style="17" customWidth="1"/>
    <col min="3" max="8" width="2.125" style="17" customWidth="1"/>
    <col min="9" max="15" width="3.125" style="17" customWidth="1"/>
    <col min="16" max="16" width="6.75" style="17" customWidth="1"/>
    <col min="17" max="17" width="13.625" style="17" customWidth="1"/>
    <col min="18" max="19" width="7.5" style="17" customWidth="1"/>
    <col min="20" max="20" width="5.375" style="17" customWidth="1"/>
    <col min="21" max="21" width="5.75" style="17" customWidth="1"/>
    <col min="22" max="22" width="5.875" style="17" customWidth="1"/>
    <col min="23" max="23" width="6.75" style="17" bestFit="1" customWidth="1"/>
    <col min="24" max="244" width="9" style="17"/>
    <col min="245" max="245" width="2.125" style="17" customWidth="1"/>
    <col min="246" max="246" width="2.375" style="17" customWidth="1"/>
    <col min="247" max="259" width="2.125" style="17" customWidth="1"/>
    <col min="260" max="272" width="6.75" style="17" customWidth="1"/>
    <col min="273" max="275" width="7.5" style="17" customWidth="1"/>
    <col min="276" max="276" width="5.375" style="17" customWidth="1"/>
    <col min="277" max="277" width="5.75" style="17" customWidth="1"/>
    <col min="278" max="278" width="5.875" style="17" customWidth="1"/>
    <col min="279" max="279" width="6.75" style="17" bestFit="1" customWidth="1"/>
    <col min="280" max="500" width="9" style="17"/>
    <col min="501" max="501" width="2.125" style="17" customWidth="1"/>
    <col min="502" max="502" width="2.375" style="17" customWidth="1"/>
    <col min="503" max="515" width="2.125" style="17" customWidth="1"/>
    <col min="516" max="528" width="6.75" style="17" customWidth="1"/>
    <col min="529" max="531" width="7.5" style="17" customWidth="1"/>
    <col min="532" max="532" width="5.375" style="17" customWidth="1"/>
    <col min="533" max="533" width="5.75" style="17" customWidth="1"/>
    <col min="534" max="534" width="5.875" style="17" customWidth="1"/>
    <col min="535" max="535" width="6.75" style="17" bestFit="1" customWidth="1"/>
    <col min="536" max="756" width="9" style="17"/>
    <col min="757" max="757" width="2.125" style="17" customWidth="1"/>
    <col min="758" max="758" width="2.375" style="17" customWidth="1"/>
    <col min="759" max="771" width="2.125" style="17" customWidth="1"/>
    <col min="772" max="784" width="6.75" style="17" customWidth="1"/>
    <col min="785" max="787" width="7.5" style="17" customWidth="1"/>
    <col min="788" max="788" width="5.375" style="17" customWidth="1"/>
    <col min="789" max="789" width="5.75" style="17" customWidth="1"/>
    <col min="790" max="790" width="5.875" style="17" customWidth="1"/>
    <col min="791" max="791" width="6.75" style="17" bestFit="1" customWidth="1"/>
    <col min="792" max="1012" width="9" style="17"/>
    <col min="1013" max="1013" width="2.125" style="17" customWidth="1"/>
    <col min="1014" max="1014" width="2.375" style="17" customWidth="1"/>
    <col min="1015" max="1027" width="2.125" style="17" customWidth="1"/>
    <col min="1028" max="1040" width="6.75" style="17" customWidth="1"/>
    <col min="1041" max="1043" width="7.5" style="17" customWidth="1"/>
    <col min="1044" max="1044" width="5.375" style="17" customWidth="1"/>
    <col min="1045" max="1045" width="5.75" style="17" customWidth="1"/>
    <col min="1046" max="1046" width="5.875" style="17" customWidth="1"/>
    <col min="1047" max="1047" width="6.75" style="17" bestFit="1" customWidth="1"/>
    <col min="1048" max="1268" width="9" style="17"/>
    <col min="1269" max="1269" width="2.125" style="17" customWidth="1"/>
    <col min="1270" max="1270" width="2.375" style="17" customWidth="1"/>
    <col min="1271" max="1283" width="2.125" style="17" customWidth="1"/>
    <col min="1284" max="1296" width="6.75" style="17" customWidth="1"/>
    <col min="1297" max="1299" width="7.5" style="17" customWidth="1"/>
    <col min="1300" max="1300" width="5.375" style="17" customWidth="1"/>
    <col min="1301" max="1301" width="5.75" style="17" customWidth="1"/>
    <col min="1302" max="1302" width="5.875" style="17" customWidth="1"/>
    <col min="1303" max="1303" width="6.75" style="17" bestFit="1" customWidth="1"/>
    <col min="1304" max="1524" width="9" style="17"/>
    <col min="1525" max="1525" width="2.125" style="17" customWidth="1"/>
    <col min="1526" max="1526" width="2.375" style="17" customWidth="1"/>
    <col min="1527" max="1539" width="2.125" style="17" customWidth="1"/>
    <col min="1540" max="1552" width="6.75" style="17" customWidth="1"/>
    <col min="1553" max="1555" width="7.5" style="17" customWidth="1"/>
    <col min="1556" max="1556" width="5.375" style="17" customWidth="1"/>
    <col min="1557" max="1557" width="5.75" style="17" customWidth="1"/>
    <col min="1558" max="1558" width="5.875" style="17" customWidth="1"/>
    <col min="1559" max="1559" width="6.75" style="17" bestFit="1" customWidth="1"/>
    <col min="1560" max="1780" width="9" style="17"/>
    <col min="1781" max="1781" width="2.125" style="17" customWidth="1"/>
    <col min="1782" max="1782" width="2.375" style="17" customWidth="1"/>
    <col min="1783" max="1795" width="2.125" style="17" customWidth="1"/>
    <col min="1796" max="1808" width="6.75" style="17" customWidth="1"/>
    <col min="1809" max="1811" width="7.5" style="17" customWidth="1"/>
    <col min="1812" max="1812" width="5.375" style="17" customWidth="1"/>
    <col min="1813" max="1813" width="5.75" style="17" customWidth="1"/>
    <col min="1814" max="1814" width="5.875" style="17" customWidth="1"/>
    <col min="1815" max="1815" width="6.75" style="17" bestFit="1" customWidth="1"/>
    <col min="1816" max="2036" width="9" style="17"/>
    <col min="2037" max="2037" width="2.125" style="17" customWidth="1"/>
    <col min="2038" max="2038" width="2.375" style="17" customWidth="1"/>
    <col min="2039" max="2051" width="2.125" style="17" customWidth="1"/>
    <col min="2052" max="2064" width="6.75" style="17" customWidth="1"/>
    <col min="2065" max="2067" width="7.5" style="17" customWidth="1"/>
    <col min="2068" max="2068" width="5.375" style="17" customWidth="1"/>
    <col min="2069" max="2069" width="5.75" style="17" customWidth="1"/>
    <col min="2070" max="2070" width="5.875" style="17" customWidth="1"/>
    <col min="2071" max="2071" width="6.75" style="17" bestFit="1" customWidth="1"/>
    <col min="2072" max="2292" width="9" style="17"/>
    <col min="2293" max="2293" width="2.125" style="17" customWidth="1"/>
    <col min="2294" max="2294" width="2.375" style="17" customWidth="1"/>
    <col min="2295" max="2307" width="2.125" style="17" customWidth="1"/>
    <col min="2308" max="2320" width="6.75" style="17" customWidth="1"/>
    <col min="2321" max="2323" width="7.5" style="17" customWidth="1"/>
    <col min="2324" max="2324" width="5.375" style="17" customWidth="1"/>
    <col min="2325" max="2325" width="5.75" style="17" customWidth="1"/>
    <col min="2326" max="2326" width="5.875" style="17" customWidth="1"/>
    <col min="2327" max="2327" width="6.75" style="17" bestFit="1" customWidth="1"/>
    <col min="2328" max="2548" width="9" style="17"/>
    <col min="2549" max="2549" width="2.125" style="17" customWidth="1"/>
    <col min="2550" max="2550" width="2.375" style="17" customWidth="1"/>
    <col min="2551" max="2563" width="2.125" style="17" customWidth="1"/>
    <col min="2564" max="2576" width="6.75" style="17" customWidth="1"/>
    <col min="2577" max="2579" width="7.5" style="17" customWidth="1"/>
    <col min="2580" max="2580" width="5.375" style="17" customWidth="1"/>
    <col min="2581" max="2581" width="5.75" style="17" customWidth="1"/>
    <col min="2582" max="2582" width="5.875" style="17" customWidth="1"/>
    <col min="2583" max="2583" width="6.75" style="17" bestFit="1" customWidth="1"/>
    <col min="2584" max="2804" width="9" style="17"/>
    <col min="2805" max="2805" width="2.125" style="17" customWidth="1"/>
    <col min="2806" max="2806" width="2.375" style="17" customWidth="1"/>
    <col min="2807" max="2819" width="2.125" style="17" customWidth="1"/>
    <col min="2820" max="2832" width="6.75" style="17" customWidth="1"/>
    <col min="2833" max="2835" width="7.5" style="17" customWidth="1"/>
    <col min="2836" max="2836" width="5.375" style="17" customWidth="1"/>
    <col min="2837" max="2837" width="5.75" style="17" customWidth="1"/>
    <col min="2838" max="2838" width="5.875" style="17" customWidth="1"/>
    <col min="2839" max="2839" width="6.75" style="17" bestFit="1" customWidth="1"/>
    <col min="2840" max="3060" width="9" style="17"/>
    <col min="3061" max="3061" width="2.125" style="17" customWidth="1"/>
    <col min="3062" max="3062" width="2.375" style="17" customWidth="1"/>
    <col min="3063" max="3075" width="2.125" style="17" customWidth="1"/>
    <col min="3076" max="3088" width="6.75" style="17" customWidth="1"/>
    <col min="3089" max="3091" width="7.5" style="17" customWidth="1"/>
    <col min="3092" max="3092" width="5.375" style="17" customWidth="1"/>
    <col min="3093" max="3093" width="5.75" style="17" customWidth="1"/>
    <col min="3094" max="3094" width="5.875" style="17" customWidth="1"/>
    <col min="3095" max="3095" width="6.75" style="17" bestFit="1" customWidth="1"/>
    <col min="3096" max="3316" width="9" style="17"/>
    <col min="3317" max="3317" width="2.125" style="17" customWidth="1"/>
    <col min="3318" max="3318" width="2.375" style="17" customWidth="1"/>
    <col min="3319" max="3331" width="2.125" style="17" customWidth="1"/>
    <col min="3332" max="3344" width="6.75" style="17" customWidth="1"/>
    <col min="3345" max="3347" width="7.5" style="17" customWidth="1"/>
    <col min="3348" max="3348" width="5.375" style="17" customWidth="1"/>
    <col min="3349" max="3349" width="5.75" style="17" customWidth="1"/>
    <col min="3350" max="3350" width="5.875" style="17" customWidth="1"/>
    <col min="3351" max="3351" width="6.75" style="17" bestFit="1" customWidth="1"/>
    <col min="3352" max="3572" width="9" style="17"/>
    <col min="3573" max="3573" width="2.125" style="17" customWidth="1"/>
    <col min="3574" max="3574" width="2.375" style="17" customWidth="1"/>
    <col min="3575" max="3587" width="2.125" style="17" customWidth="1"/>
    <col min="3588" max="3600" width="6.75" style="17" customWidth="1"/>
    <col min="3601" max="3603" width="7.5" style="17" customWidth="1"/>
    <col min="3604" max="3604" width="5.375" style="17" customWidth="1"/>
    <col min="3605" max="3605" width="5.75" style="17" customWidth="1"/>
    <col min="3606" max="3606" width="5.875" style="17" customWidth="1"/>
    <col min="3607" max="3607" width="6.75" style="17" bestFit="1" customWidth="1"/>
    <col min="3608" max="3828" width="9" style="17"/>
    <col min="3829" max="3829" width="2.125" style="17" customWidth="1"/>
    <col min="3830" max="3830" width="2.375" style="17" customWidth="1"/>
    <col min="3831" max="3843" width="2.125" style="17" customWidth="1"/>
    <col min="3844" max="3856" width="6.75" style="17" customWidth="1"/>
    <col min="3857" max="3859" width="7.5" style="17" customWidth="1"/>
    <col min="3860" max="3860" width="5.375" style="17" customWidth="1"/>
    <col min="3861" max="3861" width="5.75" style="17" customWidth="1"/>
    <col min="3862" max="3862" width="5.875" style="17" customWidth="1"/>
    <col min="3863" max="3863" width="6.75" style="17" bestFit="1" customWidth="1"/>
    <col min="3864" max="4084" width="9" style="17"/>
    <col min="4085" max="4085" width="2.125" style="17" customWidth="1"/>
    <col min="4086" max="4086" width="2.375" style="17" customWidth="1"/>
    <col min="4087" max="4099" width="2.125" style="17" customWidth="1"/>
    <col min="4100" max="4112" width="6.75" style="17" customWidth="1"/>
    <col min="4113" max="4115" width="7.5" style="17" customWidth="1"/>
    <col min="4116" max="4116" width="5.375" style="17" customWidth="1"/>
    <col min="4117" max="4117" width="5.75" style="17" customWidth="1"/>
    <col min="4118" max="4118" width="5.875" style="17" customWidth="1"/>
    <col min="4119" max="4119" width="6.75" style="17" bestFit="1" customWidth="1"/>
    <col min="4120" max="4340" width="9" style="17"/>
    <col min="4341" max="4341" width="2.125" style="17" customWidth="1"/>
    <col min="4342" max="4342" width="2.375" style="17" customWidth="1"/>
    <col min="4343" max="4355" width="2.125" style="17" customWidth="1"/>
    <col min="4356" max="4368" width="6.75" style="17" customWidth="1"/>
    <col min="4369" max="4371" width="7.5" style="17" customWidth="1"/>
    <col min="4372" max="4372" width="5.375" style="17" customWidth="1"/>
    <col min="4373" max="4373" width="5.75" style="17" customWidth="1"/>
    <col min="4374" max="4374" width="5.875" style="17" customWidth="1"/>
    <col min="4375" max="4375" width="6.75" style="17" bestFit="1" customWidth="1"/>
    <col min="4376" max="4596" width="9" style="17"/>
    <col min="4597" max="4597" width="2.125" style="17" customWidth="1"/>
    <col min="4598" max="4598" width="2.375" style="17" customWidth="1"/>
    <col min="4599" max="4611" width="2.125" style="17" customWidth="1"/>
    <col min="4612" max="4624" width="6.75" style="17" customWidth="1"/>
    <col min="4625" max="4627" width="7.5" style="17" customWidth="1"/>
    <col min="4628" max="4628" width="5.375" style="17" customWidth="1"/>
    <col min="4629" max="4629" width="5.75" style="17" customWidth="1"/>
    <col min="4630" max="4630" width="5.875" style="17" customWidth="1"/>
    <col min="4631" max="4631" width="6.75" style="17" bestFit="1" customWidth="1"/>
    <col min="4632" max="4852" width="9" style="17"/>
    <col min="4853" max="4853" width="2.125" style="17" customWidth="1"/>
    <col min="4854" max="4854" width="2.375" style="17" customWidth="1"/>
    <col min="4855" max="4867" width="2.125" style="17" customWidth="1"/>
    <col min="4868" max="4880" width="6.75" style="17" customWidth="1"/>
    <col min="4881" max="4883" width="7.5" style="17" customWidth="1"/>
    <col min="4884" max="4884" width="5.375" style="17" customWidth="1"/>
    <col min="4885" max="4885" width="5.75" style="17" customWidth="1"/>
    <col min="4886" max="4886" width="5.875" style="17" customWidth="1"/>
    <col min="4887" max="4887" width="6.75" style="17" bestFit="1" customWidth="1"/>
    <col min="4888" max="5108" width="9" style="17"/>
    <col min="5109" max="5109" width="2.125" style="17" customWidth="1"/>
    <col min="5110" max="5110" width="2.375" style="17" customWidth="1"/>
    <col min="5111" max="5123" width="2.125" style="17" customWidth="1"/>
    <col min="5124" max="5136" width="6.75" style="17" customWidth="1"/>
    <col min="5137" max="5139" width="7.5" style="17" customWidth="1"/>
    <col min="5140" max="5140" width="5.375" style="17" customWidth="1"/>
    <col min="5141" max="5141" width="5.75" style="17" customWidth="1"/>
    <col min="5142" max="5142" width="5.875" style="17" customWidth="1"/>
    <col min="5143" max="5143" width="6.75" style="17" bestFit="1" customWidth="1"/>
    <col min="5144" max="5364" width="9" style="17"/>
    <col min="5365" max="5365" width="2.125" style="17" customWidth="1"/>
    <col min="5366" max="5366" width="2.375" style="17" customWidth="1"/>
    <col min="5367" max="5379" width="2.125" style="17" customWidth="1"/>
    <col min="5380" max="5392" width="6.75" style="17" customWidth="1"/>
    <col min="5393" max="5395" width="7.5" style="17" customWidth="1"/>
    <col min="5396" max="5396" width="5.375" style="17" customWidth="1"/>
    <col min="5397" max="5397" width="5.75" style="17" customWidth="1"/>
    <col min="5398" max="5398" width="5.875" style="17" customWidth="1"/>
    <col min="5399" max="5399" width="6.75" style="17" bestFit="1" customWidth="1"/>
    <col min="5400" max="5620" width="9" style="17"/>
    <col min="5621" max="5621" width="2.125" style="17" customWidth="1"/>
    <col min="5622" max="5622" width="2.375" style="17" customWidth="1"/>
    <col min="5623" max="5635" width="2.125" style="17" customWidth="1"/>
    <col min="5636" max="5648" width="6.75" style="17" customWidth="1"/>
    <col min="5649" max="5651" width="7.5" style="17" customWidth="1"/>
    <col min="5652" max="5652" width="5.375" style="17" customWidth="1"/>
    <col min="5653" max="5653" width="5.75" style="17" customWidth="1"/>
    <col min="5654" max="5654" width="5.875" style="17" customWidth="1"/>
    <col min="5655" max="5655" width="6.75" style="17" bestFit="1" customWidth="1"/>
    <col min="5656" max="5876" width="9" style="17"/>
    <col min="5877" max="5877" width="2.125" style="17" customWidth="1"/>
    <col min="5878" max="5878" width="2.375" style="17" customWidth="1"/>
    <col min="5879" max="5891" width="2.125" style="17" customWidth="1"/>
    <col min="5892" max="5904" width="6.75" style="17" customWidth="1"/>
    <col min="5905" max="5907" width="7.5" style="17" customWidth="1"/>
    <col min="5908" max="5908" width="5.375" style="17" customWidth="1"/>
    <col min="5909" max="5909" width="5.75" style="17" customWidth="1"/>
    <col min="5910" max="5910" width="5.875" style="17" customWidth="1"/>
    <col min="5911" max="5911" width="6.75" style="17" bestFit="1" customWidth="1"/>
    <col min="5912" max="6132" width="9" style="17"/>
    <col min="6133" max="6133" width="2.125" style="17" customWidth="1"/>
    <col min="6134" max="6134" width="2.375" style="17" customWidth="1"/>
    <col min="6135" max="6147" width="2.125" style="17" customWidth="1"/>
    <col min="6148" max="6160" width="6.75" style="17" customWidth="1"/>
    <col min="6161" max="6163" width="7.5" style="17" customWidth="1"/>
    <col min="6164" max="6164" width="5.375" style="17" customWidth="1"/>
    <col min="6165" max="6165" width="5.75" style="17" customWidth="1"/>
    <col min="6166" max="6166" width="5.875" style="17" customWidth="1"/>
    <col min="6167" max="6167" width="6.75" style="17" bestFit="1" customWidth="1"/>
    <col min="6168" max="6388" width="9" style="17"/>
    <col min="6389" max="6389" width="2.125" style="17" customWidth="1"/>
    <col min="6390" max="6390" width="2.375" style="17" customWidth="1"/>
    <col min="6391" max="6403" width="2.125" style="17" customWidth="1"/>
    <col min="6404" max="6416" width="6.75" style="17" customWidth="1"/>
    <col min="6417" max="6419" width="7.5" style="17" customWidth="1"/>
    <col min="6420" max="6420" width="5.375" style="17" customWidth="1"/>
    <col min="6421" max="6421" width="5.75" style="17" customWidth="1"/>
    <col min="6422" max="6422" width="5.875" style="17" customWidth="1"/>
    <col min="6423" max="6423" width="6.75" style="17" bestFit="1" customWidth="1"/>
    <col min="6424" max="6644" width="9" style="17"/>
    <col min="6645" max="6645" width="2.125" style="17" customWidth="1"/>
    <col min="6646" max="6646" width="2.375" style="17" customWidth="1"/>
    <col min="6647" max="6659" width="2.125" style="17" customWidth="1"/>
    <col min="6660" max="6672" width="6.75" style="17" customWidth="1"/>
    <col min="6673" max="6675" width="7.5" style="17" customWidth="1"/>
    <col min="6676" max="6676" width="5.375" style="17" customWidth="1"/>
    <col min="6677" max="6677" width="5.75" style="17" customWidth="1"/>
    <col min="6678" max="6678" width="5.875" style="17" customWidth="1"/>
    <col min="6679" max="6679" width="6.75" style="17" bestFit="1" customWidth="1"/>
    <col min="6680" max="6900" width="9" style="17"/>
    <col min="6901" max="6901" width="2.125" style="17" customWidth="1"/>
    <col min="6902" max="6902" width="2.375" style="17" customWidth="1"/>
    <col min="6903" max="6915" width="2.125" style="17" customWidth="1"/>
    <col min="6916" max="6928" width="6.75" style="17" customWidth="1"/>
    <col min="6929" max="6931" width="7.5" style="17" customWidth="1"/>
    <col min="6932" max="6932" width="5.375" style="17" customWidth="1"/>
    <col min="6933" max="6933" width="5.75" style="17" customWidth="1"/>
    <col min="6934" max="6934" width="5.875" style="17" customWidth="1"/>
    <col min="6935" max="6935" width="6.75" style="17" bestFit="1" customWidth="1"/>
    <col min="6936" max="7156" width="9" style="17"/>
    <col min="7157" max="7157" width="2.125" style="17" customWidth="1"/>
    <col min="7158" max="7158" width="2.375" style="17" customWidth="1"/>
    <col min="7159" max="7171" width="2.125" style="17" customWidth="1"/>
    <col min="7172" max="7184" width="6.75" style="17" customWidth="1"/>
    <col min="7185" max="7187" width="7.5" style="17" customWidth="1"/>
    <col min="7188" max="7188" width="5.375" style="17" customWidth="1"/>
    <col min="7189" max="7189" width="5.75" style="17" customWidth="1"/>
    <col min="7190" max="7190" width="5.875" style="17" customWidth="1"/>
    <col min="7191" max="7191" width="6.75" style="17" bestFit="1" customWidth="1"/>
    <col min="7192" max="7412" width="9" style="17"/>
    <col min="7413" max="7413" width="2.125" style="17" customWidth="1"/>
    <col min="7414" max="7414" width="2.375" style="17" customWidth="1"/>
    <col min="7415" max="7427" width="2.125" style="17" customWidth="1"/>
    <col min="7428" max="7440" width="6.75" style="17" customWidth="1"/>
    <col min="7441" max="7443" width="7.5" style="17" customWidth="1"/>
    <col min="7444" max="7444" width="5.375" style="17" customWidth="1"/>
    <col min="7445" max="7445" width="5.75" style="17" customWidth="1"/>
    <col min="7446" max="7446" width="5.875" style="17" customWidth="1"/>
    <col min="7447" max="7447" width="6.75" style="17" bestFit="1" customWidth="1"/>
    <col min="7448" max="7668" width="9" style="17"/>
    <col min="7669" max="7669" width="2.125" style="17" customWidth="1"/>
    <col min="7670" max="7670" width="2.375" style="17" customWidth="1"/>
    <col min="7671" max="7683" width="2.125" style="17" customWidth="1"/>
    <col min="7684" max="7696" width="6.75" style="17" customWidth="1"/>
    <col min="7697" max="7699" width="7.5" style="17" customWidth="1"/>
    <col min="7700" max="7700" width="5.375" style="17" customWidth="1"/>
    <col min="7701" max="7701" width="5.75" style="17" customWidth="1"/>
    <col min="7702" max="7702" width="5.875" style="17" customWidth="1"/>
    <col min="7703" max="7703" width="6.75" style="17" bestFit="1" customWidth="1"/>
    <col min="7704" max="7924" width="9" style="17"/>
    <col min="7925" max="7925" width="2.125" style="17" customWidth="1"/>
    <col min="7926" max="7926" width="2.375" style="17" customWidth="1"/>
    <col min="7927" max="7939" width="2.125" style="17" customWidth="1"/>
    <col min="7940" max="7952" width="6.75" style="17" customWidth="1"/>
    <col min="7953" max="7955" width="7.5" style="17" customWidth="1"/>
    <col min="7956" max="7956" width="5.375" style="17" customWidth="1"/>
    <col min="7957" max="7957" width="5.75" style="17" customWidth="1"/>
    <col min="7958" max="7958" width="5.875" style="17" customWidth="1"/>
    <col min="7959" max="7959" width="6.75" style="17" bestFit="1" customWidth="1"/>
    <col min="7960" max="8180" width="9" style="17"/>
    <col min="8181" max="8181" width="2.125" style="17" customWidth="1"/>
    <col min="8182" max="8182" width="2.375" style="17" customWidth="1"/>
    <col min="8183" max="8195" width="2.125" style="17" customWidth="1"/>
    <col min="8196" max="8208" width="6.75" style="17" customWidth="1"/>
    <col min="8209" max="8211" width="7.5" style="17" customWidth="1"/>
    <col min="8212" max="8212" width="5.375" style="17" customWidth="1"/>
    <col min="8213" max="8213" width="5.75" style="17" customWidth="1"/>
    <col min="8214" max="8214" width="5.875" style="17" customWidth="1"/>
    <col min="8215" max="8215" width="6.75" style="17" bestFit="1" customWidth="1"/>
    <col min="8216" max="8436" width="9" style="17"/>
    <col min="8437" max="8437" width="2.125" style="17" customWidth="1"/>
    <col min="8438" max="8438" width="2.375" style="17" customWidth="1"/>
    <col min="8439" max="8451" width="2.125" style="17" customWidth="1"/>
    <col min="8452" max="8464" width="6.75" style="17" customWidth="1"/>
    <col min="8465" max="8467" width="7.5" style="17" customWidth="1"/>
    <col min="8468" max="8468" width="5.375" style="17" customWidth="1"/>
    <col min="8469" max="8469" width="5.75" style="17" customWidth="1"/>
    <col min="8470" max="8470" width="5.875" style="17" customWidth="1"/>
    <col min="8471" max="8471" width="6.75" style="17" bestFit="1" customWidth="1"/>
    <col min="8472" max="8692" width="9" style="17"/>
    <col min="8693" max="8693" width="2.125" style="17" customWidth="1"/>
    <col min="8694" max="8694" width="2.375" style="17" customWidth="1"/>
    <col min="8695" max="8707" width="2.125" style="17" customWidth="1"/>
    <col min="8708" max="8720" width="6.75" style="17" customWidth="1"/>
    <col min="8721" max="8723" width="7.5" style="17" customWidth="1"/>
    <col min="8724" max="8724" width="5.375" style="17" customWidth="1"/>
    <col min="8725" max="8725" width="5.75" style="17" customWidth="1"/>
    <col min="8726" max="8726" width="5.875" style="17" customWidth="1"/>
    <col min="8727" max="8727" width="6.75" style="17" bestFit="1" customWidth="1"/>
    <col min="8728" max="8948" width="9" style="17"/>
    <col min="8949" max="8949" width="2.125" style="17" customWidth="1"/>
    <col min="8950" max="8950" width="2.375" style="17" customWidth="1"/>
    <col min="8951" max="8963" width="2.125" style="17" customWidth="1"/>
    <col min="8964" max="8976" width="6.75" style="17" customWidth="1"/>
    <col min="8977" max="8979" width="7.5" style="17" customWidth="1"/>
    <col min="8980" max="8980" width="5.375" style="17" customWidth="1"/>
    <col min="8981" max="8981" width="5.75" style="17" customWidth="1"/>
    <col min="8982" max="8982" width="5.875" style="17" customWidth="1"/>
    <col min="8983" max="8983" width="6.75" style="17" bestFit="1" customWidth="1"/>
    <col min="8984" max="9204" width="9" style="17"/>
    <col min="9205" max="9205" width="2.125" style="17" customWidth="1"/>
    <col min="9206" max="9206" width="2.375" style="17" customWidth="1"/>
    <col min="9207" max="9219" width="2.125" style="17" customWidth="1"/>
    <col min="9220" max="9232" width="6.75" style="17" customWidth="1"/>
    <col min="9233" max="9235" width="7.5" style="17" customWidth="1"/>
    <col min="9236" max="9236" width="5.375" style="17" customWidth="1"/>
    <col min="9237" max="9237" width="5.75" style="17" customWidth="1"/>
    <col min="9238" max="9238" width="5.875" style="17" customWidth="1"/>
    <col min="9239" max="9239" width="6.75" style="17" bestFit="1" customWidth="1"/>
    <col min="9240" max="9460" width="9" style="17"/>
    <col min="9461" max="9461" width="2.125" style="17" customWidth="1"/>
    <col min="9462" max="9462" width="2.375" style="17" customWidth="1"/>
    <col min="9463" max="9475" width="2.125" style="17" customWidth="1"/>
    <col min="9476" max="9488" width="6.75" style="17" customWidth="1"/>
    <col min="9489" max="9491" width="7.5" style="17" customWidth="1"/>
    <col min="9492" max="9492" width="5.375" style="17" customWidth="1"/>
    <col min="9493" max="9493" width="5.75" style="17" customWidth="1"/>
    <col min="9494" max="9494" width="5.875" style="17" customWidth="1"/>
    <col min="9495" max="9495" width="6.75" style="17" bestFit="1" customWidth="1"/>
    <col min="9496" max="9716" width="9" style="17"/>
    <col min="9717" max="9717" width="2.125" style="17" customWidth="1"/>
    <col min="9718" max="9718" width="2.375" style="17" customWidth="1"/>
    <col min="9719" max="9731" width="2.125" style="17" customWidth="1"/>
    <col min="9732" max="9744" width="6.75" style="17" customWidth="1"/>
    <col min="9745" max="9747" width="7.5" style="17" customWidth="1"/>
    <col min="9748" max="9748" width="5.375" style="17" customWidth="1"/>
    <col min="9749" max="9749" width="5.75" style="17" customWidth="1"/>
    <col min="9750" max="9750" width="5.875" style="17" customWidth="1"/>
    <col min="9751" max="9751" width="6.75" style="17" bestFit="1" customWidth="1"/>
    <col min="9752" max="9972" width="9" style="17"/>
    <col min="9973" max="9973" width="2.125" style="17" customWidth="1"/>
    <col min="9974" max="9974" width="2.375" style="17" customWidth="1"/>
    <col min="9975" max="9987" width="2.125" style="17" customWidth="1"/>
    <col min="9988" max="10000" width="6.75" style="17" customWidth="1"/>
    <col min="10001" max="10003" width="7.5" style="17" customWidth="1"/>
    <col min="10004" max="10004" width="5.375" style="17" customWidth="1"/>
    <col min="10005" max="10005" width="5.75" style="17" customWidth="1"/>
    <col min="10006" max="10006" width="5.875" style="17" customWidth="1"/>
    <col min="10007" max="10007" width="6.75" style="17" bestFit="1" customWidth="1"/>
    <col min="10008" max="10228" width="9" style="17"/>
    <col min="10229" max="10229" width="2.125" style="17" customWidth="1"/>
    <col min="10230" max="10230" width="2.375" style="17" customWidth="1"/>
    <col min="10231" max="10243" width="2.125" style="17" customWidth="1"/>
    <col min="10244" max="10256" width="6.75" style="17" customWidth="1"/>
    <col min="10257" max="10259" width="7.5" style="17" customWidth="1"/>
    <col min="10260" max="10260" width="5.375" style="17" customWidth="1"/>
    <col min="10261" max="10261" width="5.75" style="17" customWidth="1"/>
    <col min="10262" max="10262" width="5.875" style="17" customWidth="1"/>
    <col min="10263" max="10263" width="6.75" style="17" bestFit="1" customWidth="1"/>
    <col min="10264" max="10484" width="9" style="17"/>
    <col min="10485" max="10485" width="2.125" style="17" customWidth="1"/>
    <col min="10486" max="10486" width="2.375" style="17" customWidth="1"/>
    <col min="10487" max="10499" width="2.125" style="17" customWidth="1"/>
    <col min="10500" max="10512" width="6.75" style="17" customWidth="1"/>
    <col min="10513" max="10515" width="7.5" style="17" customWidth="1"/>
    <col min="10516" max="10516" width="5.375" style="17" customWidth="1"/>
    <col min="10517" max="10517" width="5.75" style="17" customWidth="1"/>
    <col min="10518" max="10518" width="5.875" style="17" customWidth="1"/>
    <col min="10519" max="10519" width="6.75" style="17" bestFit="1" customWidth="1"/>
    <col min="10520" max="10740" width="9" style="17"/>
    <col min="10741" max="10741" width="2.125" style="17" customWidth="1"/>
    <col min="10742" max="10742" width="2.375" style="17" customWidth="1"/>
    <col min="10743" max="10755" width="2.125" style="17" customWidth="1"/>
    <col min="10756" max="10768" width="6.75" style="17" customWidth="1"/>
    <col min="10769" max="10771" width="7.5" style="17" customWidth="1"/>
    <col min="10772" max="10772" width="5.375" style="17" customWidth="1"/>
    <col min="10773" max="10773" width="5.75" style="17" customWidth="1"/>
    <col min="10774" max="10774" width="5.875" style="17" customWidth="1"/>
    <col min="10775" max="10775" width="6.75" style="17" bestFit="1" customWidth="1"/>
    <col min="10776" max="10996" width="9" style="17"/>
    <col min="10997" max="10997" width="2.125" style="17" customWidth="1"/>
    <col min="10998" max="10998" width="2.375" style="17" customWidth="1"/>
    <col min="10999" max="11011" width="2.125" style="17" customWidth="1"/>
    <col min="11012" max="11024" width="6.75" style="17" customWidth="1"/>
    <col min="11025" max="11027" width="7.5" style="17" customWidth="1"/>
    <col min="11028" max="11028" width="5.375" style="17" customWidth="1"/>
    <col min="11029" max="11029" width="5.75" style="17" customWidth="1"/>
    <col min="11030" max="11030" width="5.875" style="17" customWidth="1"/>
    <col min="11031" max="11031" width="6.75" style="17" bestFit="1" customWidth="1"/>
    <col min="11032" max="11252" width="9" style="17"/>
    <col min="11253" max="11253" width="2.125" style="17" customWidth="1"/>
    <col min="11254" max="11254" width="2.375" style="17" customWidth="1"/>
    <col min="11255" max="11267" width="2.125" style="17" customWidth="1"/>
    <col min="11268" max="11280" width="6.75" style="17" customWidth="1"/>
    <col min="11281" max="11283" width="7.5" style="17" customWidth="1"/>
    <col min="11284" max="11284" width="5.375" style="17" customWidth="1"/>
    <col min="11285" max="11285" width="5.75" style="17" customWidth="1"/>
    <col min="11286" max="11286" width="5.875" style="17" customWidth="1"/>
    <col min="11287" max="11287" width="6.75" style="17" bestFit="1" customWidth="1"/>
    <col min="11288" max="11508" width="9" style="17"/>
    <col min="11509" max="11509" width="2.125" style="17" customWidth="1"/>
    <col min="11510" max="11510" width="2.375" style="17" customWidth="1"/>
    <col min="11511" max="11523" width="2.125" style="17" customWidth="1"/>
    <col min="11524" max="11536" width="6.75" style="17" customWidth="1"/>
    <col min="11537" max="11539" width="7.5" style="17" customWidth="1"/>
    <col min="11540" max="11540" width="5.375" style="17" customWidth="1"/>
    <col min="11541" max="11541" width="5.75" style="17" customWidth="1"/>
    <col min="11542" max="11542" width="5.875" style="17" customWidth="1"/>
    <col min="11543" max="11543" width="6.75" style="17" bestFit="1" customWidth="1"/>
    <col min="11544" max="11764" width="9" style="17"/>
    <col min="11765" max="11765" width="2.125" style="17" customWidth="1"/>
    <col min="11766" max="11766" width="2.375" style="17" customWidth="1"/>
    <col min="11767" max="11779" width="2.125" style="17" customWidth="1"/>
    <col min="11780" max="11792" width="6.75" style="17" customWidth="1"/>
    <col min="11793" max="11795" width="7.5" style="17" customWidth="1"/>
    <col min="11796" max="11796" width="5.375" style="17" customWidth="1"/>
    <col min="11797" max="11797" width="5.75" style="17" customWidth="1"/>
    <col min="11798" max="11798" width="5.875" style="17" customWidth="1"/>
    <col min="11799" max="11799" width="6.75" style="17" bestFit="1" customWidth="1"/>
    <col min="11800" max="12020" width="9" style="17"/>
    <col min="12021" max="12021" width="2.125" style="17" customWidth="1"/>
    <col min="12022" max="12022" width="2.375" style="17" customWidth="1"/>
    <col min="12023" max="12035" width="2.125" style="17" customWidth="1"/>
    <col min="12036" max="12048" width="6.75" style="17" customWidth="1"/>
    <col min="12049" max="12051" width="7.5" style="17" customWidth="1"/>
    <col min="12052" max="12052" width="5.375" style="17" customWidth="1"/>
    <col min="12053" max="12053" width="5.75" style="17" customWidth="1"/>
    <col min="12054" max="12054" width="5.875" style="17" customWidth="1"/>
    <col min="12055" max="12055" width="6.75" style="17" bestFit="1" customWidth="1"/>
    <col min="12056" max="12276" width="9" style="17"/>
    <col min="12277" max="12277" width="2.125" style="17" customWidth="1"/>
    <col min="12278" max="12278" width="2.375" style="17" customWidth="1"/>
    <col min="12279" max="12291" width="2.125" style="17" customWidth="1"/>
    <col min="12292" max="12304" width="6.75" style="17" customWidth="1"/>
    <col min="12305" max="12307" width="7.5" style="17" customWidth="1"/>
    <col min="12308" max="12308" width="5.375" style="17" customWidth="1"/>
    <col min="12309" max="12309" width="5.75" style="17" customWidth="1"/>
    <col min="12310" max="12310" width="5.875" style="17" customWidth="1"/>
    <col min="12311" max="12311" width="6.75" style="17" bestFit="1" customWidth="1"/>
    <col min="12312" max="12532" width="9" style="17"/>
    <col min="12533" max="12533" width="2.125" style="17" customWidth="1"/>
    <col min="12534" max="12534" width="2.375" style="17" customWidth="1"/>
    <col min="12535" max="12547" width="2.125" style="17" customWidth="1"/>
    <col min="12548" max="12560" width="6.75" style="17" customWidth="1"/>
    <col min="12561" max="12563" width="7.5" style="17" customWidth="1"/>
    <col min="12564" max="12564" width="5.375" style="17" customWidth="1"/>
    <col min="12565" max="12565" width="5.75" style="17" customWidth="1"/>
    <col min="12566" max="12566" width="5.875" style="17" customWidth="1"/>
    <col min="12567" max="12567" width="6.75" style="17" bestFit="1" customWidth="1"/>
    <col min="12568" max="12788" width="9" style="17"/>
    <col min="12789" max="12789" width="2.125" style="17" customWidth="1"/>
    <col min="12790" max="12790" width="2.375" style="17" customWidth="1"/>
    <col min="12791" max="12803" width="2.125" style="17" customWidth="1"/>
    <col min="12804" max="12816" width="6.75" style="17" customWidth="1"/>
    <col min="12817" max="12819" width="7.5" style="17" customWidth="1"/>
    <col min="12820" max="12820" width="5.375" style="17" customWidth="1"/>
    <col min="12821" max="12821" width="5.75" style="17" customWidth="1"/>
    <col min="12822" max="12822" width="5.875" style="17" customWidth="1"/>
    <col min="12823" max="12823" width="6.75" style="17" bestFit="1" customWidth="1"/>
    <col min="12824" max="13044" width="9" style="17"/>
    <col min="13045" max="13045" width="2.125" style="17" customWidth="1"/>
    <col min="13046" max="13046" width="2.375" style="17" customWidth="1"/>
    <col min="13047" max="13059" width="2.125" style="17" customWidth="1"/>
    <col min="13060" max="13072" width="6.75" style="17" customWidth="1"/>
    <col min="13073" max="13075" width="7.5" style="17" customWidth="1"/>
    <col min="13076" max="13076" width="5.375" style="17" customWidth="1"/>
    <col min="13077" max="13077" width="5.75" style="17" customWidth="1"/>
    <col min="13078" max="13078" width="5.875" style="17" customWidth="1"/>
    <col min="13079" max="13079" width="6.75" style="17" bestFit="1" customWidth="1"/>
    <col min="13080" max="13300" width="9" style="17"/>
    <col min="13301" max="13301" width="2.125" style="17" customWidth="1"/>
    <col min="13302" max="13302" width="2.375" style="17" customWidth="1"/>
    <col min="13303" max="13315" width="2.125" style="17" customWidth="1"/>
    <col min="13316" max="13328" width="6.75" style="17" customWidth="1"/>
    <col min="13329" max="13331" width="7.5" style="17" customWidth="1"/>
    <col min="13332" max="13332" width="5.375" style="17" customWidth="1"/>
    <col min="13333" max="13333" width="5.75" style="17" customWidth="1"/>
    <col min="13334" max="13334" width="5.875" style="17" customWidth="1"/>
    <col min="13335" max="13335" width="6.75" style="17" bestFit="1" customWidth="1"/>
    <col min="13336" max="13556" width="9" style="17"/>
    <col min="13557" max="13557" width="2.125" style="17" customWidth="1"/>
    <col min="13558" max="13558" width="2.375" style="17" customWidth="1"/>
    <col min="13559" max="13571" width="2.125" style="17" customWidth="1"/>
    <col min="13572" max="13584" width="6.75" style="17" customWidth="1"/>
    <col min="13585" max="13587" width="7.5" style="17" customWidth="1"/>
    <col min="13588" max="13588" width="5.375" style="17" customWidth="1"/>
    <col min="13589" max="13589" width="5.75" style="17" customWidth="1"/>
    <col min="13590" max="13590" width="5.875" style="17" customWidth="1"/>
    <col min="13591" max="13591" width="6.75" style="17" bestFit="1" customWidth="1"/>
    <col min="13592" max="13812" width="9" style="17"/>
    <col min="13813" max="13813" width="2.125" style="17" customWidth="1"/>
    <col min="13814" max="13814" width="2.375" style="17" customWidth="1"/>
    <col min="13815" max="13827" width="2.125" style="17" customWidth="1"/>
    <col min="13828" max="13840" width="6.75" style="17" customWidth="1"/>
    <col min="13841" max="13843" width="7.5" style="17" customWidth="1"/>
    <col min="13844" max="13844" width="5.375" style="17" customWidth="1"/>
    <col min="13845" max="13845" width="5.75" style="17" customWidth="1"/>
    <col min="13846" max="13846" width="5.875" style="17" customWidth="1"/>
    <col min="13847" max="13847" width="6.75" style="17" bestFit="1" customWidth="1"/>
    <col min="13848" max="14068" width="9" style="17"/>
    <col min="14069" max="14069" width="2.125" style="17" customWidth="1"/>
    <col min="14070" max="14070" width="2.375" style="17" customWidth="1"/>
    <col min="14071" max="14083" width="2.125" style="17" customWidth="1"/>
    <col min="14084" max="14096" width="6.75" style="17" customWidth="1"/>
    <col min="14097" max="14099" width="7.5" style="17" customWidth="1"/>
    <col min="14100" max="14100" width="5.375" style="17" customWidth="1"/>
    <col min="14101" max="14101" width="5.75" style="17" customWidth="1"/>
    <col min="14102" max="14102" width="5.875" style="17" customWidth="1"/>
    <col min="14103" max="14103" width="6.75" style="17" bestFit="1" customWidth="1"/>
    <col min="14104" max="14324" width="9" style="17"/>
    <col min="14325" max="14325" width="2.125" style="17" customWidth="1"/>
    <col min="14326" max="14326" width="2.375" style="17" customWidth="1"/>
    <col min="14327" max="14339" width="2.125" style="17" customWidth="1"/>
    <col min="14340" max="14352" width="6.75" style="17" customWidth="1"/>
    <col min="14353" max="14355" width="7.5" style="17" customWidth="1"/>
    <col min="14356" max="14356" width="5.375" style="17" customWidth="1"/>
    <col min="14357" max="14357" width="5.75" style="17" customWidth="1"/>
    <col min="14358" max="14358" width="5.875" style="17" customWidth="1"/>
    <col min="14359" max="14359" width="6.75" style="17" bestFit="1" customWidth="1"/>
    <col min="14360" max="14580" width="9" style="17"/>
    <col min="14581" max="14581" width="2.125" style="17" customWidth="1"/>
    <col min="14582" max="14582" width="2.375" style="17" customWidth="1"/>
    <col min="14583" max="14595" width="2.125" style="17" customWidth="1"/>
    <col min="14596" max="14608" width="6.75" style="17" customWidth="1"/>
    <col min="14609" max="14611" width="7.5" style="17" customWidth="1"/>
    <col min="14612" max="14612" width="5.375" style="17" customWidth="1"/>
    <col min="14613" max="14613" width="5.75" style="17" customWidth="1"/>
    <col min="14614" max="14614" width="5.875" style="17" customWidth="1"/>
    <col min="14615" max="14615" width="6.75" style="17" bestFit="1" customWidth="1"/>
    <col min="14616" max="14836" width="9" style="17"/>
    <col min="14837" max="14837" width="2.125" style="17" customWidth="1"/>
    <col min="14838" max="14838" width="2.375" style="17" customWidth="1"/>
    <col min="14839" max="14851" width="2.125" style="17" customWidth="1"/>
    <col min="14852" max="14864" width="6.75" style="17" customWidth="1"/>
    <col min="14865" max="14867" width="7.5" style="17" customWidth="1"/>
    <col min="14868" max="14868" width="5.375" style="17" customWidth="1"/>
    <col min="14869" max="14869" width="5.75" style="17" customWidth="1"/>
    <col min="14870" max="14870" width="5.875" style="17" customWidth="1"/>
    <col min="14871" max="14871" width="6.75" style="17" bestFit="1" customWidth="1"/>
    <col min="14872" max="15092" width="9" style="17"/>
    <col min="15093" max="15093" width="2.125" style="17" customWidth="1"/>
    <col min="15094" max="15094" width="2.375" style="17" customWidth="1"/>
    <col min="15095" max="15107" width="2.125" style="17" customWidth="1"/>
    <col min="15108" max="15120" width="6.75" style="17" customWidth="1"/>
    <col min="15121" max="15123" width="7.5" style="17" customWidth="1"/>
    <col min="15124" max="15124" width="5.375" style="17" customWidth="1"/>
    <col min="15125" max="15125" width="5.75" style="17" customWidth="1"/>
    <col min="15126" max="15126" width="5.875" style="17" customWidth="1"/>
    <col min="15127" max="15127" width="6.75" style="17" bestFit="1" customWidth="1"/>
    <col min="15128" max="15348" width="9" style="17"/>
    <col min="15349" max="15349" width="2.125" style="17" customWidth="1"/>
    <col min="15350" max="15350" width="2.375" style="17" customWidth="1"/>
    <col min="15351" max="15363" width="2.125" style="17" customWidth="1"/>
    <col min="15364" max="15376" width="6.75" style="17" customWidth="1"/>
    <col min="15377" max="15379" width="7.5" style="17" customWidth="1"/>
    <col min="15380" max="15380" width="5.375" style="17" customWidth="1"/>
    <col min="15381" max="15381" width="5.75" style="17" customWidth="1"/>
    <col min="15382" max="15382" width="5.875" style="17" customWidth="1"/>
    <col min="15383" max="15383" width="6.75" style="17" bestFit="1" customWidth="1"/>
    <col min="15384" max="15604" width="9" style="17"/>
    <col min="15605" max="15605" width="2.125" style="17" customWidth="1"/>
    <col min="15606" max="15606" width="2.375" style="17" customWidth="1"/>
    <col min="15607" max="15619" width="2.125" style="17" customWidth="1"/>
    <col min="15620" max="15632" width="6.75" style="17" customWidth="1"/>
    <col min="15633" max="15635" width="7.5" style="17" customWidth="1"/>
    <col min="15636" max="15636" width="5.375" style="17" customWidth="1"/>
    <col min="15637" max="15637" width="5.75" style="17" customWidth="1"/>
    <col min="15638" max="15638" width="5.875" style="17" customWidth="1"/>
    <col min="15639" max="15639" width="6.75" style="17" bestFit="1" customWidth="1"/>
    <col min="15640" max="15860" width="9" style="17"/>
    <col min="15861" max="15861" width="2.125" style="17" customWidth="1"/>
    <col min="15862" max="15862" width="2.375" style="17" customWidth="1"/>
    <col min="15863" max="15875" width="2.125" style="17" customWidth="1"/>
    <col min="15876" max="15888" width="6.75" style="17" customWidth="1"/>
    <col min="15889" max="15891" width="7.5" style="17" customWidth="1"/>
    <col min="15892" max="15892" width="5.375" style="17" customWidth="1"/>
    <col min="15893" max="15893" width="5.75" style="17" customWidth="1"/>
    <col min="15894" max="15894" width="5.875" style="17" customWidth="1"/>
    <col min="15895" max="15895" width="6.75" style="17" bestFit="1" customWidth="1"/>
    <col min="15896" max="16116" width="9" style="17"/>
    <col min="16117" max="16117" width="2.125" style="17" customWidth="1"/>
    <col min="16118" max="16118" width="2.375" style="17" customWidth="1"/>
    <col min="16119" max="16131" width="2.125" style="17" customWidth="1"/>
    <col min="16132" max="16144" width="6.75" style="17" customWidth="1"/>
    <col min="16145" max="16147" width="7.5" style="17" customWidth="1"/>
    <col min="16148" max="16148" width="5.375" style="17" customWidth="1"/>
    <col min="16149" max="16149" width="5.75" style="17" customWidth="1"/>
    <col min="16150" max="16150" width="5.875" style="17" customWidth="1"/>
    <col min="16151" max="16151" width="6.75" style="17" bestFit="1" customWidth="1"/>
    <col min="16152" max="16384" width="9" style="17"/>
  </cols>
  <sheetData>
    <row r="1" spans="1:37" ht="15.75" x14ac:dyDescent="0.4">
      <c r="W1" s="11" t="str">
        <f>IF(取組結果の詳細!$D$10="","",取組結果の詳細!$D$10)</f>
        <v/>
      </c>
    </row>
    <row r="3" spans="1:37" ht="15.75" x14ac:dyDescent="0.4">
      <c r="W3" s="11" t="s">
        <v>313</v>
      </c>
    </row>
    <row r="4" spans="1:37" ht="15.75" x14ac:dyDescent="0.4">
      <c r="W4" s="129" t="s">
        <v>305</v>
      </c>
      <c r="Z4" s="11"/>
    </row>
    <row r="5" spans="1:37" s="130" customFormat="1" ht="34.5" customHeight="1" x14ac:dyDescent="0.4">
      <c r="A5" s="391" t="s">
        <v>254</v>
      </c>
      <c r="B5" s="391"/>
      <c r="C5" s="391"/>
      <c r="D5" s="391"/>
      <c r="E5" s="391"/>
      <c r="F5" s="391"/>
      <c r="G5" s="391"/>
      <c r="H5" s="391"/>
      <c r="I5" s="391"/>
      <c r="J5" s="391"/>
      <c r="K5" s="391"/>
      <c r="L5" s="391"/>
      <c r="M5" s="391"/>
      <c r="N5" s="391"/>
      <c r="O5" s="391"/>
      <c r="P5" s="391"/>
      <c r="Q5" s="391"/>
      <c r="R5" s="391"/>
      <c r="S5" s="391"/>
      <c r="T5" s="391"/>
      <c r="U5" s="391"/>
      <c r="V5" s="391"/>
      <c r="W5" s="391"/>
    </row>
    <row r="6" spans="1:37" s="130" customFormat="1" ht="10.5" customHeight="1" x14ac:dyDescent="0.4"/>
    <row r="7" spans="1:37" s="130" customFormat="1" ht="18" customHeight="1" x14ac:dyDescent="0.4">
      <c r="A7" s="392" t="s">
        <v>255</v>
      </c>
      <c r="B7" s="392"/>
      <c r="C7" s="392"/>
      <c r="D7" s="392"/>
      <c r="E7" s="392"/>
      <c r="F7" s="392"/>
      <c r="G7" s="392"/>
      <c r="H7" s="392"/>
      <c r="I7" s="392"/>
      <c r="J7" s="392"/>
      <c r="K7" s="392"/>
      <c r="L7" s="392"/>
      <c r="M7" s="392"/>
      <c r="N7" s="392"/>
      <c r="O7" s="392"/>
      <c r="P7" s="392"/>
    </row>
    <row r="8" spans="1:37" ht="10.5" customHeight="1" x14ac:dyDescent="0.4">
      <c r="A8" s="131"/>
      <c r="B8" s="131"/>
      <c r="C8" s="131"/>
      <c r="D8" s="131"/>
      <c r="E8" s="131"/>
      <c r="F8" s="131"/>
      <c r="G8" s="131"/>
      <c r="H8" s="131"/>
      <c r="I8" s="131"/>
      <c r="J8" s="131"/>
      <c r="K8" s="131"/>
      <c r="L8" s="131"/>
      <c r="M8" s="131"/>
      <c r="N8" s="131"/>
      <c r="O8" s="131"/>
      <c r="P8" s="131"/>
      <c r="S8" s="132"/>
      <c r="T8" s="132"/>
      <c r="U8" s="132"/>
      <c r="V8" s="132"/>
      <c r="W8" s="132"/>
    </row>
    <row r="9" spans="1:37" ht="26.25" customHeight="1" x14ac:dyDescent="0.4">
      <c r="A9" s="131"/>
      <c r="B9" s="131"/>
      <c r="C9" s="131"/>
      <c r="D9" s="131"/>
      <c r="E9" s="131"/>
      <c r="F9" s="131"/>
      <c r="G9" s="131"/>
      <c r="H9" s="131"/>
      <c r="I9" s="131"/>
      <c r="J9" s="131"/>
      <c r="K9" s="131"/>
      <c r="L9" s="131"/>
      <c r="M9" s="131"/>
      <c r="N9" s="131"/>
      <c r="O9" s="131"/>
      <c r="P9" s="131"/>
      <c r="R9" s="99"/>
      <c r="S9" s="132"/>
      <c r="T9" s="133"/>
      <c r="U9" s="131" t="s">
        <v>306</v>
      </c>
      <c r="V9" s="132"/>
      <c r="W9" s="132"/>
    </row>
    <row r="10" spans="1:37" ht="6" customHeight="1" x14ac:dyDescent="0.4">
      <c r="A10" s="131"/>
      <c r="B10" s="131"/>
      <c r="C10" s="131"/>
      <c r="D10" s="131"/>
      <c r="E10" s="131"/>
      <c r="F10" s="131"/>
      <c r="G10" s="131"/>
      <c r="H10" s="131"/>
      <c r="I10" s="131"/>
      <c r="J10" s="131"/>
      <c r="K10" s="131"/>
      <c r="L10" s="131"/>
      <c r="M10" s="131"/>
      <c r="N10" s="131"/>
      <c r="O10" s="131"/>
      <c r="P10" s="131"/>
      <c r="Q10" s="131"/>
      <c r="R10" s="131"/>
      <c r="S10" s="131"/>
      <c r="T10" s="131"/>
      <c r="U10" s="131"/>
      <c r="V10" s="131"/>
      <c r="W10" s="131"/>
    </row>
    <row r="11" spans="1:37" ht="15.75" customHeight="1" x14ac:dyDescent="0.4">
      <c r="A11" s="499"/>
      <c r="B11" s="499"/>
      <c r="C11" s="499"/>
      <c r="D11" s="499"/>
      <c r="E11" s="499"/>
      <c r="F11" s="499"/>
      <c r="G11" s="499"/>
      <c r="H11" s="499"/>
      <c r="I11" s="499"/>
      <c r="J11" s="499"/>
      <c r="K11" s="499"/>
      <c r="L11" s="499"/>
      <c r="M11" s="499"/>
      <c r="N11" s="499"/>
      <c r="O11" s="499"/>
      <c r="P11" s="499"/>
      <c r="Q11" s="499"/>
      <c r="R11" s="499"/>
      <c r="S11" s="499"/>
      <c r="T11" s="499"/>
      <c r="U11" s="499"/>
      <c r="V11" s="499"/>
      <c r="W11" s="499"/>
    </row>
    <row r="12" spans="1:37" ht="8.25" customHeight="1" x14ac:dyDescent="0.4">
      <c r="A12" s="134"/>
      <c r="B12" s="131"/>
      <c r="C12" s="131"/>
      <c r="D12" s="131"/>
      <c r="E12" s="131"/>
      <c r="F12" s="131"/>
      <c r="G12" s="131"/>
      <c r="H12" s="131"/>
      <c r="I12" s="131"/>
      <c r="J12" s="131"/>
      <c r="K12" s="131"/>
      <c r="L12" s="131"/>
      <c r="M12" s="131"/>
      <c r="N12" s="131"/>
      <c r="O12" s="131"/>
      <c r="P12" s="131"/>
    </row>
    <row r="13" spans="1:37" ht="6.75" customHeight="1" x14ac:dyDescent="0.4"/>
    <row r="14" spans="1:37" s="97" customFormat="1" ht="17.25" x14ac:dyDescent="0.4">
      <c r="A14" s="135" t="s">
        <v>256</v>
      </c>
    </row>
    <row r="15" spans="1:37" ht="19.5" thickBot="1" x14ac:dyDescent="0.45">
      <c r="A15" s="136"/>
      <c r="B15" s="136"/>
      <c r="C15" s="136"/>
      <c r="D15" s="136"/>
      <c r="E15" s="136"/>
      <c r="F15" s="136"/>
      <c r="G15" s="136"/>
      <c r="H15" s="136"/>
      <c r="I15" s="136"/>
      <c r="J15" s="136"/>
      <c r="K15" s="136"/>
      <c r="L15" s="136"/>
      <c r="M15" s="136"/>
      <c r="N15" s="136"/>
      <c r="O15" s="136"/>
      <c r="P15" s="136"/>
      <c r="Q15" s="137"/>
      <c r="R15" s="136"/>
      <c r="S15" s="136"/>
      <c r="T15" s="136"/>
      <c r="U15" s="136"/>
      <c r="V15" s="136"/>
      <c r="W15" s="136"/>
      <c r="X15" s="136"/>
      <c r="Y15" s="136"/>
      <c r="Z15" s="136"/>
      <c r="AA15" s="136"/>
      <c r="AB15" s="136"/>
      <c r="AC15" s="136"/>
      <c r="AD15" s="136"/>
      <c r="AE15" s="136"/>
      <c r="AF15" s="136"/>
      <c r="AG15" s="136"/>
      <c r="AH15" s="136"/>
      <c r="AI15" s="136"/>
      <c r="AJ15" s="136"/>
      <c r="AK15" s="136"/>
    </row>
    <row r="16" spans="1:37" ht="18.75" customHeight="1" x14ac:dyDescent="0.4">
      <c r="A16" s="136"/>
      <c r="B16" s="500" t="s">
        <v>257</v>
      </c>
      <c r="C16" s="547"/>
      <c r="D16" s="547"/>
      <c r="E16" s="547"/>
      <c r="F16" s="547"/>
      <c r="G16" s="547"/>
      <c r="H16" s="547"/>
      <c r="I16" s="547"/>
      <c r="J16" s="547"/>
      <c r="K16" s="547"/>
      <c r="L16" s="547"/>
      <c r="M16" s="547"/>
      <c r="N16" s="547"/>
      <c r="O16" s="548"/>
      <c r="P16" s="141"/>
      <c r="Q16" s="546" t="s">
        <v>257</v>
      </c>
      <c r="R16" s="136"/>
      <c r="S16" s="136"/>
      <c r="T16" s="136"/>
      <c r="U16" s="136"/>
      <c r="V16" s="136"/>
      <c r="W16" s="136"/>
      <c r="X16" s="136"/>
      <c r="Y16" s="136"/>
      <c r="Z16" s="136"/>
      <c r="AA16" s="136"/>
      <c r="AB16" s="136"/>
      <c r="AC16" s="136"/>
      <c r="AD16" s="136"/>
      <c r="AE16" s="136"/>
      <c r="AF16" s="136"/>
      <c r="AG16" s="136"/>
      <c r="AH16" s="136"/>
      <c r="AI16" s="136"/>
      <c r="AJ16" s="136"/>
      <c r="AK16" s="136"/>
    </row>
    <row r="17" spans="1:37" ht="24.75" customHeight="1" thickBot="1" x14ac:dyDescent="0.45">
      <c r="A17" s="136"/>
      <c r="B17" s="549"/>
      <c r="C17" s="550"/>
      <c r="D17" s="550"/>
      <c r="E17" s="550"/>
      <c r="F17" s="550"/>
      <c r="G17" s="550"/>
      <c r="H17" s="550"/>
      <c r="I17" s="550"/>
      <c r="J17" s="550"/>
      <c r="K17" s="550"/>
      <c r="L17" s="550"/>
      <c r="M17" s="550"/>
      <c r="N17" s="550"/>
      <c r="O17" s="551"/>
      <c r="P17" s="142" t="s">
        <v>174</v>
      </c>
      <c r="Q17" s="509"/>
      <c r="R17" s="136"/>
      <c r="S17" s="136"/>
      <c r="T17" s="136"/>
      <c r="U17" s="136"/>
      <c r="V17" s="136"/>
      <c r="W17" s="136"/>
      <c r="X17" s="136"/>
      <c r="Y17" s="136"/>
      <c r="Z17" s="136"/>
      <c r="AA17" s="136"/>
      <c r="AB17" s="136"/>
      <c r="AC17" s="136"/>
      <c r="AD17" s="136"/>
      <c r="AE17" s="136"/>
      <c r="AF17" s="136"/>
      <c r="AG17" s="136"/>
      <c r="AH17" s="136"/>
      <c r="AI17" s="136"/>
      <c r="AJ17" s="136"/>
      <c r="AK17" s="136"/>
    </row>
    <row r="18" spans="1:37" ht="15.75" customHeight="1" thickBot="1" x14ac:dyDescent="0.45">
      <c r="A18" s="136"/>
      <c r="B18" s="552"/>
      <c r="C18" s="553"/>
      <c r="D18" s="553"/>
      <c r="E18" s="553"/>
      <c r="F18" s="553"/>
      <c r="G18" s="553"/>
      <c r="H18" s="553"/>
      <c r="I18" s="553"/>
      <c r="J18" s="553"/>
      <c r="K18" s="553"/>
      <c r="L18" s="553"/>
      <c r="M18" s="553"/>
      <c r="N18" s="553"/>
      <c r="O18" s="554"/>
      <c r="P18" s="214"/>
      <c r="Q18" s="215"/>
      <c r="R18" s="136" t="s">
        <v>258</v>
      </c>
      <c r="S18" s="136"/>
      <c r="T18" s="136"/>
      <c r="U18" s="136"/>
      <c r="V18" s="136"/>
      <c r="W18" s="136"/>
      <c r="X18" s="136"/>
      <c r="Y18" s="136"/>
      <c r="Z18" s="136"/>
      <c r="AA18" s="136"/>
      <c r="AB18" s="136"/>
      <c r="AC18" s="136"/>
      <c r="AD18" s="136"/>
      <c r="AE18" s="136"/>
      <c r="AF18" s="136"/>
      <c r="AG18" s="136"/>
      <c r="AH18" s="136"/>
      <c r="AI18" s="136"/>
      <c r="AJ18" s="136"/>
      <c r="AK18" s="136"/>
    </row>
    <row r="19" spans="1:37" ht="23.25" customHeight="1" x14ac:dyDescent="0.4">
      <c r="A19" s="136"/>
      <c r="B19" s="136"/>
      <c r="C19" s="136"/>
      <c r="D19" s="136"/>
      <c r="E19" s="136"/>
      <c r="F19" s="136"/>
      <c r="G19" s="136"/>
      <c r="H19" s="136"/>
      <c r="I19" s="136"/>
      <c r="J19" s="136"/>
      <c r="K19" s="136"/>
      <c r="L19" s="136"/>
      <c r="M19" s="136"/>
      <c r="N19" s="136"/>
      <c r="O19" s="136"/>
      <c r="P19" s="136"/>
      <c r="Q19" s="137"/>
      <c r="R19" s="136"/>
      <c r="S19" s="136"/>
      <c r="T19" s="136"/>
      <c r="U19" s="136"/>
      <c r="V19" s="136"/>
      <c r="W19" s="136"/>
      <c r="X19" s="136"/>
      <c r="Y19" s="136"/>
      <c r="Z19" s="136"/>
      <c r="AA19" s="136"/>
      <c r="AB19" s="136"/>
      <c r="AC19" s="136"/>
      <c r="AD19" s="136"/>
      <c r="AE19" s="136"/>
      <c r="AF19" s="136"/>
      <c r="AG19" s="136"/>
      <c r="AH19" s="136"/>
      <c r="AI19" s="136"/>
      <c r="AJ19" s="136"/>
      <c r="AK19" s="136"/>
    </row>
    <row r="20" spans="1:37" ht="9" customHeight="1" x14ac:dyDescent="0.4"/>
    <row r="22" spans="1:37" s="97" customFormat="1" ht="17.25" x14ac:dyDescent="0.4">
      <c r="A22" s="135" t="s">
        <v>259</v>
      </c>
    </row>
    <row r="23" spans="1:37" ht="9" customHeight="1" x14ac:dyDescent="0.4"/>
    <row r="24" spans="1:37" ht="16.5" customHeight="1" x14ac:dyDescent="0.4">
      <c r="B24" s="298" t="s">
        <v>220</v>
      </c>
      <c r="C24" s="298"/>
      <c r="D24" s="298"/>
      <c r="E24" s="298"/>
      <c r="F24" s="298"/>
      <c r="G24" s="298"/>
      <c r="H24" s="407"/>
      <c r="I24" s="407"/>
      <c r="J24" s="407"/>
      <c r="K24" s="407"/>
      <c r="L24" s="407"/>
      <c r="M24" s="407"/>
      <c r="N24" s="407"/>
      <c r="O24" s="407"/>
      <c r="P24" s="407"/>
      <c r="Q24" s="407"/>
      <c r="R24" s="407"/>
      <c r="S24" s="407"/>
    </row>
    <row r="25" spans="1:37" ht="16.5" customHeight="1" thickBot="1" x14ac:dyDescent="0.45">
      <c r="B25" s="298" t="s">
        <v>174</v>
      </c>
      <c r="C25" s="298"/>
      <c r="D25" s="298"/>
      <c r="E25" s="298"/>
      <c r="F25" s="298"/>
      <c r="G25" s="298"/>
      <c r="H25" s="407"/>
      <c r="I25" s="407"/>
      <c r="J25" s="407"/>
      <c r="K25" s="407"/>
      <c r="L25" s="407"/>
      <c r="M25" s="407"/>
      <c r="N25" s="407"/>
      <c r="O25" s="407"/>
      <c r="P25" s="407"/>
      <c r="Q25" s="407"/>
      <c r="R25" s="407"/>
      <c r="S25" s="407"/>
    </row>
    <row r="26" spans="1:37" ht="16.5" customHeight="1" thickTop="1" thickBot="1" x14ac:dyDescent="0.45">
      <c r="B26" s="298" t="s">
        <v>221</v>
      </c>
      <c r="C26" s="298"/>
      <c r="D26" s="298"/>
      <c r="E26" s="298"/>
      <c r="F26" s="298"/>
      <c r="G26" s="298"/>
      <c r="H26" s="408"/>
      <c r="I26" s="409"/>
      <c r="J26" s="409"/>
      <c r="K26" s="409"/>
      <c r="L26" s="409"/>
      <c r="M26" s="409"/>
      <c r="N26" s="409"/>
      <c r="O26" s="409"/>
      <c r="P26" s="409"/>
      <c r="Q26" s="409"/>
      <c r="R26" s="409"/>
      <c r="S26" s="410"/>
      <c r="T26" s="17" t="s">
        <v>222</v>
      </c>
    </row>
    <row r="27" spans="1:37" ht="27" customHeight="1" thickTop="1" x14ac:dyDescent="0.4"/>
    <row r="28" spans="1:37" s="97" customFormat="1" ht="17.25" x14ac:dyDescent="0.4">
      <c r="A28" s="135" t="s">
        <v>260</v>
      </c>
    </row>
    <row r="29" spans="1:37" ht="9.75" customHeight="1" thickBot="1" x14ac:dyDescent="0.45">
      <c r="A29" s="98"/>
    </row>
    <row r="30" spans="1:37" ht="21.75" customHeight="1" thickTop="1" thickBot="1" x14ac:dyDescent="0.45">
      <c r="B30" s="17" t="s">
        <v>261</v>
      </c>
      <c r="D30" s="17" t="s">
        <v>262</v>
      </c>
      <c r="L30" s="216"/>
      <c r="M30" s="216"/>
      <c r="N30" s="216"/>
      <c r="O30" s="216"/>
      <c r="Q30" s="217">
        <f>Q18</f>
        <v>0</v>
      </c>
      <c r="S30" s="210"/>
    </row>
    <row r="31" spans="1:37" ht="10.5" customHeight="1" thickTop="1" thickBot="1" x14ac:dyDescent="0.45">
      <c r="L31" s="216"/>
      <c r="M31" s="216"/>
      <c r="N31" s="216"/>
      <c r="O31" s="216"/>
      <c r="S31" s="210"/>
    </row>
    <row r="32" spans="1:37" ht="24" customHeight="1" thickTop="1" thickBot="1" x14ac:dyDescent="0.45">
      <c r="B32" s="17" t="s">
        <v>226</v>
      </c>
      <c r="D32" s="17" t="s">
        <v>263</v>
      </c>
      <c r="E32" s="193"/>
      <c r="Q32" s="218">
        <f>H26</f>
        <v>0</v>
      </c>
    </row>
    <row r="33" spans="1:23" ht="11.25" customHeight="1" thickTop="1" thickBot="1" x14ac:dyDescent="0.45">
      <c r="A33" s="193"/>
      <c r="H33" s="212"/>
      <c r="I33" s="210"/>
    </row>
    <row r="34" spans="1:23" ht="30.75" customHeight="1" thickBot="1" x14ac:dyDescent="0.45">
      <c r="B34" s="195" t="s">
        <v>264</v>
      </c>
      <c r="E34" s="196"/>
      <c r="F34" s="196"/>
      <c r="G34" s="196"/>
      <c r="R34" s="529" t="str">
        <f>IF(Q30=0,"",Q30/Q32)</f>
        <v/>
      </c>
      <c r="S34" s="530"/>
      <c r="T34" s="405"/>
      <c r="U34" s="406"/>
      <c r="V34" s="406"/>
      <c r="W34" s="406"/>
    </row>
  </sheetData>
  <sheetProtection password="C9F7" sheet="1" objects="1" scenarios="1"/>
  <mergeCells count="13">
    <mergeCell ref="T34:W34"/>
    <mergeCell ref="A5:W5"/>
    <mergeCell ref="A7:P7"/>
    <mergeCell ref="A11:W11"/>
    <mergeCell ref="B16:O18"/>
    <mergeCell ref="Q16:Q17"/>
    <mergeCell ref="B24:G24"/>
    <mergeCell ref="H24:S24"/>
    <mergeCell ref="B25:G25"/>
    <mergeCell ref="H25:S25"/>
    <mergeCell ref="B26:G26"/>
    <mergeCell ref="H26:S26"/>
    <mergeCell ref="R34:S34"/>
  </mergeCells>
  <phoneticPr fontId="3"/>
  <pageMargins left="0.70866141732283472" right="0.70866141732283472" top="0.55118110236220474" bottom="0.74803149606299213" header="0.31496062992125984" footer="0.31496062992125984"/>
  <pageSetup paperSize="9" scale="81"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Z64"/>
  <sheetViews>
    <sheetView showGridLines="0" view="pageBreakPreview" zoomScaleNormal="100" zoomScaleSheetLayoutView="100" workbookViewId="0">
      <selection activeCell="X3" sqref="X3"/>
    </sheetView>
  </sheetViews>
  <sheetFormatPr defaultRowHeight="13.5" x14ac:dyDescent="0.4"/>
  <cols>
    <col min="1" max="1" width="2.125" style="17" customWidth="1"/>
    <col min="2" max="2" width="2.375" style="17" customWidth="1"/>
    <col min="3" max="8" width="2.125" style="17" customWidth="1"/>
    <col min="9" max="15" width="3.125" style="17" customWidth="1"/>
    <col min="16" max="16" width="6.75" style="17" customWidth="1"/>
    <col min="17" max="19" width="7.5" style="17" customWidth="1"/>
    <col min="20" max="20" width="5.375" style="17" customWidth="1"/>
    <col min="21" max="21" width="5.75" style="17" customWidth="1"/>
    <col min="22" max="22" width="5.875" style="17" customWidth="1"/>
    <col min="23" max="23" width="6.75" style="17" bestFit="1" customWidth="1"/>
    <col min="24" max="215" width="9" style="17"/>
    <col min="216" max="216" width="2.125" style="17" customWidth="1"/>
    <col min="217" max="217" width="2.375" style="17" customWidth="1"/>
    <col min="218" max="230" width="2.125" style="17" customWidth="1"/>
    <col min="231" max="243" width="6.75" style="17" customWidth="1"/>
    <col min="244" max="246" width="7.5" style="17" customWidth="1"/>
    <col min="247" max="247" width="5.375" style="17" customWidth="1"/>
    <col min="248" max="248" width="5.75" style="17" customWidth="1"/>
    <col min="249" max="249" width="5.875" style="17" customWidth="1"/>
    <col min="250" max="250" width="6.75" style="17" bestFit="1" customWidth="1"/>
    <col min="251" max="471" width="9" style="17"/>
    <col min="472" max="472" width="2.125" style="17" customWidth="1"/>
    <col min="473" max="473" width="2.375" style="17" customWidth="1"/>
    <col min="474" max="486" width="2.125" style="17" customWidth="1"/>
    <col min="487" max="499" width="6.75" style="17" customWidth="1"/>
    <col min="500" max="502" width="7.5" style="17" customWidth="1"/>
    <col min="503" max="503" width="5.375" style="17" customWidth="1"/>
    <col min="504" max="504" width="5.75" style="17" customWidth="1"/>
    <col min="505" max="505" width="5.875" style="17" customWidth="1"/>
    <col min="506" max="506" width="6.75" style="17" bestFit="1" customWidth="1"/>
    <col min="507" max="727" width="9" style="17"/>
    <col min="728" max="728" width="2.125" style="17" customWidth="1"/>
    <col min="729" max="729" width="2.375" style="17" customWidth="1"/>
    <col min="730" max="742" width="2.125" style="17" customWidth="1"/>
    <col min="743" max="755" width="6.75" style="17" customWidth="1"/>
    <col min="756" max="758" width="7.5" style="17" customWidth="1"/>
    <col min="759" max="759" width="5.375" style="17" customWidth="1"/>
    <col min="760" max="760" width="5.75" style="17" customWidth="1"/>
    <col min="761" max="761" width="5.875" style="17" customWidth="1"/>
    <col min="762" max="762" width="6.75" style="17" bestFit="1" customWidth="1"/>
    <col min="763" max="983" width="9" style="17"/>
    <col min="984" max="984" width="2.125" style="17" customWidth="1"/>
    <col min="985" max="985" width="2.375" style="17" customWidth="1"/>
    <col min="986" max="998" width="2.125" style="17" customWidth="1"/>
    <col min="999" max="1011" width="6.75" style="17" customWidth="1"/>
    <col min="1012" max="1014" width="7.5" style="17" customWidth="1"/>
    <col min="1015" max="1015" width="5.375" style="17" customWidth="1"/>
    <col min="1016" max="1016" width="5.75" style="17" customWidth="1"/>
    <col min="1017" max="1017" width="5.875" style="17" customWidth="1"/>
    <col min="1018" max="1018" width="6.75" style="17" bestFit="1" customWidth="1"/>
    <col min="1019" max="1239" width="9" style="17"/>
    <col min="1240" max="1240" width="2.125" style="17" customWidth="1"/>
    <col min="1241" max="1241" width="2.375" style="17" customWidth="1"/>
    <col min="1242" max="1254" width="2.125" style="17" customWidth="1"/>
    <col min="1255" max="1267" width="6.75" style="17" customWidth="1"/>
    <col min="1268" max="1270" width="7.5" style="17" customWidth="1"/>
    <col min="1271" max="1271" width="5.375" style="17" customWidth="1"/>
    <col min="1272" max="1272" width="5.75" style="17" customWidth="1"/>
    <col min="1273" max="1273" width="5.875" style="17" customWidth="1"/>
    <col min="1274" max="1274" width="6.75" style="17" bestFit="1" customWidth="1"/>
    <col min="1275" max="1495" width="9" style="17"/>
    <col min="1496" max="1496" width="2.125" style="17" customWidth="1"/>
    <col min="1497" max="1497" width="2.375" style="17" customWidth="1"/>
    <col min="1498" max="1510" width="2.125" style="17" customWidth="1"/>
    <col min="1511" max="1523" width="6.75" style="17" customWidth="1"/>
    <col min="1524" max="1526" width="7.5" style="17" customWidth="1"/>
    <col min="1527" max="1527" width="5.375" style="17" customWidth="1"/>
    <col min="1528" max="1528" width="5.75" style="17" customWidth="1"/>
    <col min="1529" max="1529" width="5.875" style="17" customWidth="1"/>
    <col min="1530" max="1530" width="6.75" style="17" bestFit="1" customWidth="1"/>
    <col min="1531" max="1751" width="9" style="17"/>
    <col min="1752" max="1752" width="2.125" style="17" customWidth="1"/>
    <col min="1753" max="1753" width="2.375" style="17" customWidth="1"/>
    <col min="1754" max="1766" width="2.125" style="17" customWidth="1"/>
    <col min="1767" max="1779" width="6.75" style="17" customWidth="1"/>
    <col min="1780" max="1782" width="7.5" style="17" customWidth="1"/>
    <col min="1783" max="1783" width="5.375" style="17" customWidth="1"/>
    <col min="1784" max="1784" width="5.75" style="17" customWidth="1"/>
    <col min="1785" max="1785" width="5.875" style="17" customWidth="1"/>
    <col min="1786" max="1786" width="6.75" style="17" bestFit="1" customWidth="1"/>
    <col min="1787" max="2007" width="9" style="17"/>
    <col min="2008" max="2008" width="2.125" style="17" customWidth="1"/>
    <col min="2009" max="2009" width="2.375" style="17" customWidth="1"/>
    <col min="2010" max="2022" width="2.125" style="17" customWidth="1"/>
    <col min="2023" max="2035" width="6.75" style="17" customWidth="1"/>
    <col min="2036" max="2038" width="7.5" style="17" customWidth="1"/>
    <col min="2039" max="2039" width="5.375" style="17" customWidth="1"/>
    <col min="2040" max="2040" width="5.75" style="17" customWidth="1"/>
    <col min="2041" max="2041" width="5.875" style="17" customWidth="1"/>
    <col min="2042" max="2042" width="6.75" style="17" bestFit="1" customWidth="1"/>
    <col min="2043" max="2263" width="9" style="17"/>
    <col min="2264" max="2264" width="2.125" style="17" customWidth="1"/>
    <col min="2265" max="2265" width="2.375" style="17" customWidth="1"/>
    <col min="2266" max="2278" width="2.125" style="17" customWidth="1"/>
    <col min="2279" max="2291" width="6.75" style="17" customWidth="1"/>
    <col min="2292" max="2294" width="7.5" style="17" customWidth="1"/>
    <col min="2295" max="2295" width="5.375" style="17" customWidth="1"/>
    <col min="2296" max="2296" width="5.75" style="17" customWidth="1"/>
    <col min="2297" max="2297" width="5.875" style="17" customWidth="1"/>
    <col min="2298" max="2298" width="6.75" style="17" bestFit="1" customWidth="1"/>
    <col min="2299" max="2519" width="9" style="17"/>
    <col min="2520" max="2520" width="2.125" style="17" customWidth="1"/>
    <col min="2521" max="2521" width="2.375" style="17" customWidth="1"/>
    <col min="2522" max="2534" width="2.125" style="17" customWidth="1"/>
    <col min="2535" max="2547" width="6.75" style="17" customWidth="1"/>
    <col min="2548" max="2550" width="7.5" style="17" customWidth="1"/>
    <col min="2551" max="2551" width="5.375" style="17" customWidth="1"/>
    <col min="2552" max="2552" width="5.75" style="17" customWidth="1"/>
    <col min="2553" max="2553" width="5.875" style="17" customWidth="1"/>
    <col min="2554" max="2554" width="6.75" style="17" bestFit="1" customWidth="1"/>
    <col min="2555" max="2775" width="9" style="17"/>
    <col min="2776" max="2776" width="2.125" style="17" customWidth="1"/>
    <col min="2777" max="2777" width="2.375" style="17" customWidth="1"/>
    <col min="2778" max="2790" width="2.125" style="17" customWidth="1"/>
    <col min="2791" max="2803" width="6.75" style="17" customWidth="1"/>
    <col min="2804" max="2806" width="7.5" style="17" customWidth="1"/>
    <col min="2807" max="2807" width="5.375" style="17" customWidth="1"/>
    <col min="2808" max="2808" width="5.75" style="17" customWidth="1"/>
    <col min="2809" max="2809" width="5.875" style="17" customWidth="1"/>
    <col min="2810" max="2810" width="6.75" style="17" bestFit="1" customWidth="1"/>
    <col min="2811" max="3031" width="9" style="17"/>
    <col min="3032" max="3032" width="2.125" style="17" customWidth="1"/>
    <col min="3033" max="3033" width="2.375" style="17" customWidth="1"/>
    <col min="3034" max="3046" width="2.125" style="17" customWidth="1"/>
    <col min="3047" max="3059" width="6.75" style="17" customWidth="1"/>
    <col min="3060" max="3062" width="7.5" style="17" customWidth="1"/>
    <col min="3063" max="3063" width="5.375" style="17" customWidth="1"/>
    <col min="3064" max="3064" width="5.75" style="17" customWidth="1"/>
    <col min="3065" max="3065" width="5.875" style="17" customWidth="1"/>
    <col min="3066" max="3066" width="6.75" style="17" bestFit="1" customWidth="1"/>
    <col min="3067" max="3287" width="9" style="17"/>
    <col min="3288" max="3288" width="2.125" style="17" customWidth="1"/>
    <col min="3289" max="3289" width="2.375" style="17" customWidth="1"/>
    <col min="3290" max="3302" width="2.125" style="17" customWidth="1"/>
    <col min="3303" max="3315" width="6.75" style="17" customWidth="1"/>
    <col min="3316" max="3318" width="7.5" style="17" customWidth="1"/>
    <col min="3319" max="3319" width="5.375" style="17" customWidth="1"/>
    <col min="3320" max="3320" width="5.75" style="17" customWidth="1"/>
    <col min="3321" max="3321" width="5.875" style="17" customWidth="1"/>
    <col min="3322" max="3322" width="6.75" style="17" bestFit="1" customWidth="1"/>
    <col min="3323" max="3543" width="9" style="17"/>
    <col min="3544" max="3544" width="2.125" style="17" customWidth="1"/>
    <col min="3545" max="3545" width="2.375" style="17" customWidth="1"/>
    <col min="3546" max="3558" width="2.125" style="17" customWidth="1"/>
    <col min="3559" max="3571" width="6.75" style="17" customWidth="1"/>
    <col min="3572" max="3574" width="7.5" style="17" customWidth="1"/>
    <col min="3575" max="3575" width="5.375" style="17" customWidth="1"/>
    <col min="3576" max="3576" width="5.75" style="17" customWidth="1"/>
    <col min="3577" max="3577" width="5.875" style="17" customWidth="1"/>
    <col min="3578" max="3578" width="6.75" style="17" bestFit="1" customWidth="1"/>
    <col min="3579" max="3799" width="9" style="17"/>
    <col min="3800" max="3800" width="2.125" style="17" customWidth="1"/>
    <col min="3801" max="3801" width="2.375" style="17" customWidth="1"/>
    <col min="3802" max="3814" width="2.125" style="17" customWidth="1"/>
    <col min="3815" max="3827" width="6.75" style="17" customWidth="1"/>
    <col min="3828" max="3830" width="7.5" style="17" customWidth="1"/>
    <col min="3831" max="3831" width="5.375" style="17" customWidth="1"/>
    <col min="3832" max="3832" width="5.75" style="17" customWidth="1"/>
    <col min="3833" max="3833" width="5.875" style="17" customWidth="1"/>
    <col min="3834" max="3834" width="6.75" style="17" bestFit="1" customWidth="1"/>
    <col min="3835" max="4055" width="9" style="17"/>
    <col min="4056" max="4056" width="2.125" style="17" customWidth="1"/>
    <col min="4057" max="4057" width="2.375" style="17" customWidth="1"/>
    <col min="4058" max="4070" width="2.125" style="17" customWidth="1"/>
    <col min="4071" max="4083" width="6.75" style="17" customWidth="1"/>
    <col min="4084" max="4086" width="7.5" style="17" customWidth="1"/>
    <col min="4087" max="4087" width="5.375" style="17" customWidth="1"/>
    <col min="4088" max="4088" width="5.75" style="17" customWidth="1"/>
    <col min="4089" max="4089" width="5.875" style="17" customWidth="1"/>
    <col min="4090" max="4090" width="6.75" style="17" bestFit="1" customWidth="1"/>
    <col min="4091" max="4311" width="9" style="17"/>
    <col min="4312" max="4312" width="2.125" style="17" customWidth="1"/>
    <col min="4313" max="4313" width="2.375" style="17" customWidth="1"/>
    <col min="4314" max="4326" width="2.125" style="17" customWidth="1"/>
    <col min="4327" max="4339" width="6.75" style="17" customWidth="1"/>
    <col min="4340" max="4342" width="7.5" style="17" customWidth="1"/>
    <col min="4343" max="4343" width="5.375" style="17" customWidth="1"/>
    <col min="4344" max="4344" width="5.75" style="17" customWidth="1"/>
    <col min="4345" max="4345" width="5.875" style="17" customWidth="1"/>
    <col min="4346" max="4346" width="6.75" style="17" bestFit="1" customWidth="1"/>
    <col min="4347" max="4567" width="9" style="17"/>
    <col min="4568" max="4568" width="2.125" style="17" customWidth="1"/>
    <col min="4569" max="4569" width="2.375" style="17" customWidth="1"/>
    <col min="4570" max="4582" width="2.125" style="17" customWidth="1"/>
    <col min="4583" max="4595" width="6.75" style="17" customWidth="1"/>
    <col min="4596" max="4598" width="7.5" style="17" customWidth="1"/>
    <col min="4599" max="4599" width="5.375" style="17" customWidth="1"/>
    <col min="4600" max="4600" width="5.75" style="17" customWidth="1"/>
    <col min="4601" max="4601" width="5.875" style="17" customWidth="1"/>
    <col min="4602" max="4602" width="6.75" style="17" bestFit="1" customWidth="1"/>
    <col min="4603" max="4823" width="9" style="17"/>
    <col min="4824" max="4824" width="2.125" style="17" customWidth="1"/>
    <col min="4825" max="4825" width="2.375" style="17" customWidth="1"/>
    <col min="4826" max="4838" width="2.125" style="17" customWidth="1"/>
    <col min="4839" max="4851" width="6.75" style="17" customWidth="1"/>
    <col min="4852" max="4854" width="7.5" style="17" customWidth="1"/>
    <col min="4855" max="4855" width="5.375" style="17" customWidth="1"/>
    <col min="4856" max="4856" width="5.75" style="17" customWidth="1"/>
    <col min="4857" max="4857" width="5.875" style="17" customWidth="1"/>
    <col min="4858" max="4858" width="6.75" style="17" bestFit="1" customWidth="1"/>
    <col min="4859" max="5079" width="9" style="17"/>
    <col min="5080" max="5080" width="2.125" style="17" customWidth="1"/>
    <col min="5081" max="5081" width="2.375" style="17" customWidth="1"/>
    <col min="5082" max="5094" width="2.125" style="17" customWidth="1"/>
    <col min="5095" max="5107" width="6.75" style="17" customWidth="1"/>
    <col min="5108" max="5110" width="7.5" style="17" customWidth="1"/>
    <col min="5111" max="5111" width="5.375" style="17" customWidth="1"/>
    <col min="5112" max="5112" width="5.75" style="17" customWidth="1"/>
    <col min="5113" max="5113" width="5.875" style="17" customWidth="1"/>
    <col min="5114" max="5114" width="6.75" style="17" bestFit="1" customWidth="1"/>
    <col min="5115" max="5335" width="9" style="17"/>
    <col min="5336" max="5336" width="2.125" style="17" customWidth="1"/>
    <col min="5337" max="5337" width="2.375" style="17" customWidth="1"/>
    <col min="5338" max="5350" width="2.125" style="17" customWidth="1"/>
    <col min="5351" max="5363" width="6.75" style="17" customWidth="1"/>
    <col min="5364" max="5366" width="7.5" style="17" customWidth="1"/>
    <col min="5367" max="5367" width="5.375" style="17" customWidth="1"/>
    <col min="5368" max="5368" width="5.75" style="17" customWidth="1"/>
    <col min="5369" max="5369" width="5.875" style="17" customWidth="1"/>
    <col min="5370" max="5370" width="6.75" style="17" bestFit="1" customWidth="1"/>
    <col min="5371" max="5591" width="9" style="17"/>
    <col min="5592" max="5592" width="2.125" style="17" customWidth="1"/>
    <col min="5593" max="5593" width="2.375" style="17" customWidth="1"/>
    <col min="5594" max="5606" width="2.125" style="17" customWidth="1"/>
    <col min="5607" max="5619" width="6.75" style="17" customWidth="1"/>
    <col min="5620" max="5622" width="7.5" style="17" customWidth="1"/>
    <col min="5623" max="5623" width="5.375" style="17" customWidth="1"/>
    <col min="5624" max="5624" width="5.75" style="17" customWidth="1"/>
    <col min="5625" max="5625" width="5.875" style="17" customWidth="1"/>
    <col min="5626" max="5626" width="6.75" style="17" bestFit="1" customWidth="1"/>
    <col min="5627" max="5847" width="9" style="17"/>
    <col min="5848" max="5848" width="2.125" style="17" customWidth="1"/>
    <col min="5849" max="5849" width="2.375" style="17" customWidth="1"/>
    <col min="5850" max="5862" width="2.125" style="17" customWidth="1"/>
    <col min="5863" max="5875" width="6.75" style="17" customWidth="1"/>
    <col min="5876" max="5878" width="7.5" style="17" customWidth="1"/>
    <col min="5879" max="5879" width="5.375" style="17" customWidth="1"/>
    <col min="5880" max="5880" width="5.75" style="17" customWidth="1"/>
    <col min="5881" max="5881" width="5.875" style="17" customWidth="1"/>
    <col min="5882" max="5882" width="6.75" style="17" bestFit="1" customWidth="1"/>
    <col min="5883" max="6103" width="9" style="17"/>
    <col min="6104" max="6104" width="2.125" style="17" customWidth="1"/>
    <col min="6105" max="6105" width="2.375" style="17" customWidth="1"/>
    <col min="6106" max="6118" width="2.125" style="17" customWidth="1"/>
    <col min="6119" max="6131" width="6.75" style="17" customWidth="1"/>
    <col min="6132" max="6134" width="7.5" style="17" customWidth="1"/>
    <col min="6135" max="6135" width="5.375" style="17" customWidth="1"/>
    <col min="6136" max="6136" width="5.75" style="17" customWidth="1"/>
    <col min="6137" max="6137" width="5.875" style="17" customWidth="1"/>
    <col min="6138" max="6138" width="6.75" style="17" bestFit="1" customWidth="1"/>
    <col min="6139" max="6359" width="9" style="17"/>
    <col min="6360" max="6360" width="2.125" style="17" customWidth="1"/>
    <col min="6361" max="6361" width="2.375" style="17" customWidth="1"/>
    <col min="6362" max="6374" width="2.125" style="17" customWidth="1"/>
    <col min="6375" max="6387" width="6.75" style="17" customWidth="1"/>
    <col min="6388" max="6390" width="7.5" style="17" customWidth="1"/>
    <col min="6391" max="6391" width="5.375" style="17" customWidth="1"/>
    <col min="6392" max="6392" width="5.75" style="17" customWidth="1"/>
    <col min="6393" max="6393" width="5.875" style="17" customWidth="1"/>
    <col min="6394" max="6394" width="6.75" style="17" bestFit="1" customWidth="1"/>
    <col min="6395" max="6615" width="9" style="17"/>
    <col min="6616" max="6616" width="2.125" style="17" customWidth="1"/>
    <col min="6617" max="6617" width="2.375" style="17" customWidth="1"/>
    <col min="6618" max="6630" width="2.125" style="17" customWidth="1"/>
    <col min="6631" max="6643" width="6.75" style="17" customWidth="1"/>
    <col min="6644" max="6646" width="7.5" style="17" customWidth="1"/>
    <col min="6647" max="6647" width="5.375" style="17" customWidth="1"/>
    <col min="6648" max="6648" width="5.75" style="17" customWidth="1"/>
    <col min="6649" max="6649" width="5.875" style="17" customWidth="1"/>
    <col min="6650" max="6650" width="6.75" style="17" bestFit="1" customWidth="1"/>
    <col min="6651" max="6871" width="9" style="17"/>
    <col min="6872" max="6872" width="2.125" style="17" customWidth="1"/>
    <col min="6873" max="6873" width="2.375" style="17" customWidth="1"/>
    <col min="6874" max="6886" width="2.125" style="17" customWidth="1"/>
    <col min="6887" max="6899" width="6.75" style="17" customWidth="1"/>
    <col min="6900" max="6902" width="7.5" style="17" customWidth="1"/>
    <col min="6903" max="6903" width="5.375" style="17" customWidth="1"/>
    <col min="6904" max="6904" width="5.75" style="17" customWidth="1"/>
    <col min="6905" max="6905" width="5.875" style="17" customWidth="1"/>
    <col min="6906" max="6906" width="6.75" style="17" bestFit="1" customWidth="1"/>
    <col min="6907" max="7127" width="9" style="17"/>
    <col min="7128" max="7128" width="2.125" style="17" customWidth="1"/>
    <col min="7129" max="7129" width="2.375" style="17" customWidth="1"/>
    <col min="7130" max="7142" width="2.125" style="17" customWidth="1"/>
    <col min="7143" max="7155" width="6.75" style="17" customWidth="1"/>
    <col min="7156" max="7158" width="7.5" style="17" customWidth="1"/>
    <col min="7159" max="7159" width="5.375" style="17" customWidth="1"/>
    <col min="7160" max="7160" width="5.75" style="17" customWidth="1"/>
    <col min="7161" max="7161" width="5.875" style="17" customWidth="1"/>
    <col min="7162" max="7162" width="6.75" style="17" bestFit="1" customWidth="1"/>
    <col min="7163" max="7383" width="9" style="17"/>
    <col min="7384" max="7384" width="2.125" style="17" customWidth="1"/>
    <col min="7385" max="7385" width="2.375" style="17" customWidth="1"/>
    <col min="7386" max="7398" width="2.125" style="17" customWidth="1"/>
    <col min="7399" max="7411" width="6.75" style="17" customWidth="1"/>
    <col min="7412" max="7414" width="7.5" style="17" customWidth="1"/>
    <col min="7415" max="7415" width="5.375" style="17" customWidth="1"/>
    <col min="7416" max="7416" width="5.75" style="17" customWidth="1"/>
    <col min="7417" max="7417" width="5.875" style="17" customWidth="1"/>
    <col min="7418" max="7418" width="6.75" style="17" bestFit="1" customWidth="1"/>
    <col min="7419" max="7639" width="9" style="17"/>
    <col min="7640" max="7640" width="2.125" style="17" customWidth="1"/>
    <col min="7641" max="7641" width="2.375" style="17" customWidth="1"/>
    <col min="7642" max="7654" width="2.125" style="17" customWidth="1"/>
    <col min="7655" max="7667" width="6.75" style="17" customWidth="1"/>
    <col min="7668" max="7670" width="7.5" style="17" customWidth="1"/>
    <col min="7671" max="7671" width="5.375" style="17" customWidth="1"/>
    <col min="7672" max="7672" width="5.75" style="17" customWidth="1"/>
    <col min="7673" max="7673" width="5.875" style="17" customWidth="1"/>
    <col min="7674" max="7674" width="6.75" style="17" bestFit="1" customWidth="1"/>
    <col min="7675" max="7895" width="9" style="17"/>
    <col min="7896" max="7896" width="2.125" style="17" customWidth="1"/>
    <col min="7897" max="7897" width="2.375" style="17" customWidth="1"/>
    <col min="7898" max="7910" width="2.125" style="17" customWidth="1"/>
    <col min="7911" max="7923" width="6.75" style="17" customWidth="1"/>
    <col min="7924" max="7926" width="7.5" style="17" customWidth="1"/>
    <col min="7927" max="7927" width="5.375" style="17" customWidth="1"/>
    <col min="7928" max="7928" width="5.75" style="17" customWidth="1"/>
    <col min="7929" max="7929" width="5.875" style="17" customWidth="1"/>
    <col min="7930" max="7930" width="6.75" style="17" bestFit="1" customWidth="1"/>
    <col min="7931" max="8151" width="9" style="17"/>
    <col min="8152" max="8152" width="2.125" style="17" customWidth="1"/>
    <col min="8153" max="8153" width="2.375" style="17" customWidth="1"/>
    <col min="8154" max="8166" width="2.125" style="17" customWidth="1"/>
    <col min="8167" max="8179" width="6.75" style="17" customWidth="1"/>
    <col min="8180" max="8182" width="7.5" style="17" customWidth="1"/>
    <col min="8183" max="8183" width="5.375" style="17" customWidth="1"/>
    <col min="8184" max="8184" width="5.75" style="17" customWidth="1"/>
    <col min="8185" max="8185" width="5.875" style="17" customWidth="1"/>
    <col min="8186" max="8186" width="6.75" style="17" bestFit="1" customWidth="1"/>
    <col min="8187" max="8407" width="9" style="17"/>
    <col min="8408" max="8408" width="2.125" style="17" customWidth="1"/>
    <col min="8409" max="8409" width="2.375" style="17" customWidth="1"/>
    <col min="8410" max="8422" width="2.125" style="17" customWidth="1"/>
    <col min="8423" max="8435" width="6.75" style="17" customWidth="1"/>
    <col min="8436" max="8438" width="7.5" style="17" customWidth="1"/>
    <col min="8439" max="8439" width="5.375" style="17" customWidth="1"/>
    <col min="8440" max="8440" width="5.75" style="17" customWidth="1"/>
    <col min="8441" max="8441" width="5.875" style="17" customWidth="1"/>
    <col min="8442" max="8442" width="6.75" style="17" bestFit="1" customWidth="1"/>
    <col min="8443" max="8663" width="9" style="17"/>
    <col min="8664" max="8664" width="2.125" style="17" customWidth="1"/>
    <col min="8665" max="8665" width="2.375" style="17" customWidth="1"/>
    <col min="8666" max="8678" width="2.125" style="17" customWidth="1"/>
    <col min="8679" max="8691" width="6.75" style="17" customWidth="1"/>
    <col min="8692" max="8694" width="7.5" style="17" customWidth="1"/>
    <col min="8695" max="8695" width="5.375" style="17" customWidth="1"/>
    <col min="8696" max="8696" width="5.75" style="17" customWidth="1"/>
    <col min="8697" max="8697" width="5.875" style="17" customWidth="1"/>
    <col min="8698" max="8698" width="6.75" style="17" bestFit="1" customWidth="1"/>
    <col min="8699" max="8919" width="9" style="17"/>
    <col min="8920" max="8920" width="2.125" style="17" customWidth="1"/>
    <col min="8921" max="8921" width="2.375" style="17" customWidth="1"/>
    <col min="8922" max="8934" width="2.125" style="17" customWidth="1"/>
    <col min="8935" max="8947" width="6.75" style="17" customWidth="1"/>
    <col min="8948" max="8950" width="7.5" style="17" customWidth="1"/>
    <col min="8951" max="8951" width="5.375" style="17" customWidth="1"/>
    <col min="8952" max="8952" width="5.75" style="17" customWidth="1"/>
    <col min="8953" max="8953" width="5.875" style="17" customWidth="1"/>
    <col min="8954" max="8954" width="6.75" style="17" bestFit="1" customWidth="1"/>
    <col min="8955" max="9175" width="9" style="17"/>
    <col min="9176" max="9176" width="2.125" style="17" customWidth="1"/>
    <col min="9177" max="9177" width="2.375" style="17" customWidth="1"/>
    <col min="9178" max="9190" width="2.125" style="17" customWidth="1"/>
    <col min="9191" max="9203" width="6.75" style="17" customWidth="1"/>
    <col min="9204" max="9206" width="7.5" style="17" customWidth="1"/>
    <col min="9207" max="9207" width="5.375" style="17" customWidth="1"/>
    <col min="9208" max="9208" width="5.75" style="17" customWidth="1"/>
    <col min="9209" max="9209" width="5.875" style="17" customWidth="1"/>
    <col min="9210" max="9210" width="6.75" style="17" bestFit="1" customWidth="1"/>
    <col min="9211" max="9431" width="9" style="17"/>
    <col min="9432" max="9432" width="2.125" style="17" customWidth="1"/>
    <col min="9433" max="9433" width="2.375" style="17" customWidth="1"/>
    <col min="9434" max="9446" width="2.125" style="17" customWidth="1"/>
    <col min="9447" max="9459" width="6.75" style="17" customWidth="1"/>
    <col min="9460" max="9462" width="7.5" style="17" customWidth="1"/>
    <col min="9463" max="9463" width="5.375" style="17" customWidth="1"/>
    <col min="9464" max="9464" width="5.75" style="17" customWidth="1"/>
    <col min="9465" max="9465" width="5.875" style="17" customWidth="1"/>
    <col min="9466" max="9466" width="6.75" style="17" bestFit="1" customWidth="1"/>
    <col min="9467" max="9687" width="9" style="17"/>
    <col min="9688" max="9688" width="2.125" style="17" customWidth="1"/>
    <col min="9689" max="9689" width="2.375" style="17" customWidth="1"/>
    <col min="9690" max="9702" width="2.125" style="17" customWidth="1"/>
    <col min="9703" max="9715" width="6.75" style="17" customWidth="1"/>
    <col min="9716" max="9718" width="7.5" style="17" customWidth="1"/>
    <col min="9719" max="9719" width="5.375" style="17" customWidth="1"/>
    <col min="9720" max="9720" width="5.75" style="17" customWidth="1"/>
    <col min="9721" max="9721" width="5.875" style="17" customWidth="1"/>
    <col min="9722" max="9722" width="6.75" style="17" bestFit="1" customWidth="1"/>
    <col min="9723" max="9943" width="9" style="17"/>
    <col min="9944" max="9944" width="2.125" style="17" customWidth="1"/>
    <col min="9945" max="9945" width="2.375" style="17" customWidth="1"/>
    <col min="9946" max="9958" width="2.125" style="17" customWidth="1"/>
    <col min="9959" max="9971" width="6.75" style="17" customWidth="1"/>
    <col min="9972" max="9974" width="7.5" style="17" customWidth="1"/>
    <col min="9975" max="9975" width="5.375" style="17" customWidth="1"/>
    <col min="9976" max="9976" width="5.75" style="17" customWidth="1"/>
    <col min="9977" max="9977" width="5.875" style="17" customWidth="1"/>
    <col min="9978" max="9978" width="6.75" style="17" bestFit="1" customWidth="1"/>
    <col min="9979" max="10199" width="9" style="17"/>
    <col min="10200" max="10200" width="2.125" style="17" customWidth="1"/>
    <col min="10201" max="10201" width="2.375" style="17" customWidth="1"/>
    <col min="10202" max="10214" width="2.125" style="17" customWidth="1"/>
    <col min="10215" max="10227" width="6.75" style="17" customWidth="1"/>
    <col min="10228" max="10230" width="7.5" style="17" customWidth="1"/>
    <col min="10231" max="10231" width="5.375" style="17" customWidth="1"/>
    <col min="10232" max="10232" width="5.75" style="17" customWidth="1"/>
    <col min="10233" max="10233" width="5.875" style="17" customWidth="1"/>
    <col min="10234" max="10234" width="6.75" style="17" bestFit="1" customWidth="1"/>
    <col min="10235" max="10455" width="9" style="17"/>
    <col min="10456" max="10456" width="2.125" style="17" customWidth="1"/>
    <col min="10457" max="10457" width="2.375" style="17" customWidth="1"/>
    <col min="10458" max="10470" width="2.125" style="17" customWidth="1"/>
    <col min="10471" max="10483" width="6.75" style="17" customWidth="1"/>
    <col min="10484" max="10486" width="7.5" style="17" customWidth="1"/>
    <col min="10487" max="10487" width="5.375" style="17" customWidth="1"/>
    <col min="10488" max="10488" width="5.75" style="17" customWidth="1"/>
    <col min="10489" max="10489" width="5.875" style="17" customWidth="1"/>
    <col min="10490" max="10490" width="6.75" style="17" bestFit="1" customWidth="1"/>
    <col min="10491" max="10711" width="9" style="17"/>
    <col min="10712" max="10712" width="2.125" style="17" customWidth="1"/>
    <col min="10713" max="10713" width="2.375" style="17" customWidth="1"/>
    <col min="10714" max="10726" width="2.125" style="17" customWidth="1"/>
    <col min="10727" max="10739" width="6.75" style="17" customWidth="1"/>
    <col min="10740" max="10742" width="7.5" style="17" customWidth="1"/>
    <col min="10743" max="10743" width="5.375" style="17" customWidth="1"/>
    <col min="10744" max="10744" width="5.75" style="17" customWidth="1"/>
    <col min="10745" max="10745" width="5.875" style="17" customWidth="1"/>
    <col min="10746" max="10746" width="6.75" style="17" bestFit="1" customWidth="1"/>
    <col min="10747" max="10967" width="9" style="17"/>
    <col min="10968" max="10968" width="2.125" style="17" customWidth="1"/>
    <col min="10969" max="10969" width="2.375" style="17" customWidth="1"/>
    <col min="10970" max="10982" width="2.125" style="17" customWidth="1"/>
    <col min="10983" max="10995" width="6.75" style="17" customWidth="1"/>
    <col min="10996" max="10998" width="7.5" style="17" customWidth="1"/>
    <col min="10999" max="10999" width="5.375" style="17" customWidth="1"/>
    <col min="11000" max="11000" width="5.75" style="17" customWidth="1"/>
    <col min="11001" max="11001" width="5.875" style="17" customWidth="1"/>
    <col min="11002" max="11002" width="6.75" style="17" bestFit="1" customWidth="1"/>
    <col min="11003" max="11223" width="9" style="17"/>
    <col min="11224" max="11224" width="2.125" style="17" customWidth="1"/>
    <col min="11225" max="11225" width="2.375" style="17" customWidth="1"/>
    <col min="11226" max="11238" width="2.125" style="17" customWidth="1"/>
    <col min="11239" max="11251" width="6.75" style="17" customWidth="1"/>
    <col min="11252" max="11254" width="7.5" style="17" customWidth="1"/>
    <col min="11255" max="11255" width="5.375" style="17" customWidth="1"/>
    <col min="11256" max="11256" width="5.75" style="17" customWidth="1"/>
    <col min="11257" max="11257" width="5.875" style="17" customWidth="1"/>
    <col min="11258" max="11258" width="6.75" style="17" bestFit="1" customWidth="1"/>
    <col min="11259" max="11479" width="9" style="17"/>
    <col min="11480" max="11480" width="2.125" style="17" customWidth="1"/>
    <col min="11481" max="11481" width="2.375" style="17" customWidth="1"/>
    <col min="11482" max="11494" width="2.125" style="17" customWidth="1"/>
    <col min="11495" max="11507" width="6.75" style="17" customWidth="1"/>
    <col min="11508" max="11510" width="7.5" style="17" customWidth="1"/>
    <col min="11511" max="11511" width="5.375" style="17" customWidth="1"/>
    <col min="11512" max="11512" width="5.75" style="17" customWidth="1"/>
    <col min="11513" max="11513" width="5.875" style="17" customWidth="1"/>
    <col min="11514" max="11514" width="6.75" style="17" bestFit="1" customWidth="1"/>
    <col min="11515" max="11735" width="9" style="17"/>
    <col min="11736" max="11736" width="2.125" style="17" customWidth="1"/>
    <col min="11737" max="11737" width="2.375" style="17" customWidth="1"/>
    <col min="11738" max="11750" width="2.125" style="17" customWidth="1"/>
    <col min="11751" max="11763" width="6.75" style="17" customWidth="1"/>
    <col min="11764" max="11766" width="7.5" style="17" customWidth="1"/>
    <col min="11767" max="11767" width="5.375" style="17" customWidth="1"/>
    <col min="11768" max="11768" width="5.75" style="17" customWidth="1"/>
    <col min="11769" max="11769" width="5.875" style="17" customWidth="1"/>
    <col min="11770" max="11770" width="6.75" style="17" bestFit="1" customWidth="1"/>
    <col min="11771" max="11991" width="9" style="17"/>
    <col min="11992" max="11992" width="2.125" style="17" customWidth="1"/>
    <col min="11993" max="11993" width="2.375" style="17" customWidth="1"/>
    <col min="11994" max="12006" width="2.125" style="17" customWidth="1"/>
    <col min="12007" max="12019" width="6.75" style="17" customWidth="1"/>
    <col min="12020" max="12022" width="7.5" style="17" customWidth="1"/>
    <col min="12023" max="12023" width="5.375" style="17" customWidth="1"/>
    <col min="12024" max="12024" width="5.75" style="17" customWidth="1"/>
    <col min="12025" max="12025" width="5.875" style="17" customWidth="1"/>
    <col min="12026" max="12026" width="6.75" style="17" bestFit="1" customWidth="1"/>
    <col min="12027" max="12247" width="9" style="17"/>
    <col min="12248" max="12248" width="2.125" style="17" customWidth="1"/>
    <col min="12249" max="12249" width="2.375" style="17" customWidth="1"/>
    <col min="12250" max="12262" width="2.125" style="17" customWidth="1"/>
    <col min="12263" max="12275" width="6.75" style="17" customWidth="1"/>
    <col min="12276" max="12278" width="7.5" style="17" customWidth="1"/>
    <col min="12279" max="12279" width="5.375" style="17" customWidth="1"/>
    <col min="12280" max="12280" width="5.75" style="17" customWidth="1"/>
    <col min="12281" max="12281" width="5.875" style="17" customWidth="1"/>
    <col min="12282" max="12282" width="6.75" style="17" bestFit="1" customWidth="1"/>
    <col min="12283" max="12503" width="9" style="17"/>
    <col min="12504" max="12504" width="2.125" style="17" customWidth="1"/>
    <col min="12505" max="12505" width="2.375" style="17" customWidth="1"/>
    <col min="12506" max="12518" width="2.125" style="17" customWidth="1"/>
    <col min="12519" max="12531" width="6.75" style="17" customWidth="1"/>
    <col min="12532" max="12534" width="7.5" style="17" customWidth="1"/>
    <col min="12535" max="12535" width="5.375" style="17" customWidth="1"/>
    <col min="12536" max="12536" width="5.75" style="17" customWidth="1"/>
    <col min="12537" max="12537" width="5.875" style="17" customWidth="1"/>
    <col min="12538" max="12538" width="6.75" style="17" bestFit="1" customWidth="1"/>
    <col min="12539" max="12759" width="9" style="17"/>
    <col min="12760" max="12760" width="2.125" style="17" customWidth="1"/>
    <col min="12761" max="12761" width="2.375" style="17" customWidth="1"/>
    <col min="12762" max="12774" width="2.125" style="17" customWidth="1"/>
    <col min="12775" max="12787" width="6.75" style="17" customWidth="1"/>
    <col min="12788" max="12790" width="7.5" style="17" customWidth="1"/>
    <col min="12791" max="12791" width="5.375" style="17" customWidth="1"/>
    <col min="12792" max="12792" width="5.75" style="17" customWidth="1"/>
    <col min="12793" max="12793" width="5.875" style="17" customWidth="1"/>
    <col min="12794" max="12794" width="6.75" style="17" bestFit="1" customWidth="1"/>
    <col min="12795" max="13015" width="9" style="17"/>
    <col min="13016" max="13016" width="2.125" style="17" customWidth="1"/>
    <col min="13017" max="13017" width="2.375" style="17" customWidth="1"/>
    <col min="13018" max="13030" width="2.125" style="17" customWidth="1"/>
    <col min="13031" max="13043" width="6.75" style="17" customWidth="1"/>
    <col min="13044" max="13046" width="7.5" style="17" customWidth="1"/>
    <col min="13047" max="13047" width="5.375" style="17" customWidth="1"/>
    <col min="13048" max="13048" width="5.75" style="17" customWidth="1"/>
    <col min="13049" max="13049" width="5.875" style="17" customWidth="1"/>
    <col min="13050" max="13050" width="6.75" style="17" bestFit="1" customWidth="1"/>
    <col min="13051" max="13271" width="9" style="17"/>
    <col min="13272" max="13272" width="2.125" style="17" customWidth="1"/>
    <col min="13273" max="13273" width="2.375" style="17" customWidth="1"/>
    <col min="13274" max="13286" width="2.125" style="17" customWidth="1"/>
    <col min="13287" max="13299" width="6.75" style="17" customWidth="1"/>
    <col min="13300" max="13302" width="7.5" style="17" customWidth="1"/>
    <col min="13303" max="13303" width="5.375" style="17" customWidth="1"/>
    <col min="13304" max="13304" width="5.75" style="17" customWidth="1"/>
    <col min="13305" max="13305" width="5.875" style="17" customWidth="1"/>
    <col min="13306" max="13306" width="6.75" style="17" bestFit="1" customWidth="1"/>
    <col min="13307" max="13527" width="9" style="17"/>
    <col min="13528" max="13528" width="2.125" style="17" customWidth="1"/>
    <col min="13529" max="13529" width="2.375" style="17" customWidth="1"/>
    <col min="13530" max="13542" width="2.125" style="17" customWidth="1"/>
    <col min="13543" max="13555" width="6.75" style="17" customWidth="1"/>
    <col min="13556" max="13558" width="7.5" style="17" customWidth="1"/>
    <col min="13559" max="13559" width="5.375" style="17" customWidth="1"/>
    <col min="13560" max="13560" width="5.75" style="17" customWidth="1"/>
    <col min="13561" max="13561" width="5.875" style="17" customWidth="1"/>
    <col min="13562" max="13562" width="6.75" style="17" bestFit="1" customWidth="1"/>
    <col min="13563" max="13783" width="9" style="17"/>
    <col min="13784" max="13784" width="2.125" style="17" customWidth="1"/>
    <col min="13785" max="13785" width="2.375" style="17" customWidth="1"/>
    <col min="13786" max="13798" width="2.125" style="17" customWidth="1"/>
    <col min="13799" max="13811" width="6.75" style="17" customWidth="1"/>
    <col min="13812" max="13814" width="7.5" style="17" customWidth="1"/>
    <col min="13815" max="13815" width="5.375" style="17" customWidth="1"/>
    <col min="13816" max="13816" width="5.75" style="17" customWidth="1"/>
    <col min="13817" max="13817" width="5.875" style="17" customWidth="1"/>
    <col min="13818" max="13818" width="6.75" style="17" bestFit="1" customWidth="1"/>
    <col min="13819" max="14039" width="9" style="17"/>
    <col min="14040" max="14040" width="2.125" style="17" customWidth="1"/>
    <col min="14041" max="14041" width="2.375" style="17" customWidth="1"/>
    <col min="14042" max="14054" width="2.125" style="17" customWidth="1"/>
    <col min="14055" max="14067" width="6.75" style="17" customWidth="1"/>
    <col min="14068" max="14070" width="7.5" style="17" customWidth="1"/>
    <col min="14071" max="14071" width="5.375" style="17" customWidth="1"/>
    <col min="14072" max="14072" width="5.75" style="17" customWidth="1"/>
    <col min="14073" max="14073" width="5.875" style="17" customWidth="1"/>
    <col min="14074" max="14074" width="6.75" style="17" bestFit="1" customWidth="1"/>
    <col min="14075" max="14295" width="9" style="17"/>
    <col min="14296" max="14296" width="2.125" style="17" customWidth="1"/>
    <col min="14297" max="14297" width="2.375" style="17" customWidth="1"/>
    <col min="14298" max="14310" width="2.125" style="17" customWidth="1"/>
    <col min="14311" max="14323" width="6.75" style="17" customWidth="1"/>
    <col min="14324" max="14326" width="7.5" style="17" customWidth="1"/>
    <col min="14327" max="14327" width="5.375" style="17" customWidth="1"/>
    <col min="14328" max="14328" width="5.75" style="17" customWidth="1"/>
    <col min="14329" max="14329" width="5.875" style="17" customWidth="1"/>
    <col min="14330" max="14330" width="6.75" style="17" bestFit="1" customWidth="1"/>
    <col min="14331" max="14551" width="9" style="17"/>
    <col min="14552" max="14552" width="2.125" style="17" customWidth="1"/>
    <col min="14553" max="14553" width="2.375" style="17" customWidth="1"/>
    <col min="14554" max="14566" width="2.125" style="17" customWidth="1"/>
    <col min="14567" max="14579" width="6.75" style="17" customWidth="1"/>
    <col min="14580" max="14582" width="7.5" style="17" customWidth="1"/>
    <col min="14583" max="14583" width="5.375" style="17" customWidth="1"/>
    <col min="14584" max="14584" width="5.75" style="17" customWidth="1"/>
    <col min="14585" max="14585" width="5.875" style="17" customWidth="1"/>
    <col min="14586" max="14586" width="6.75" style="17" bestFit="1" customWidth="1"/>
    <col min="14587" max="14807" width="9" style="17"/>
    <col min="14808" max="14808" width="2.125" style="17" customWidth="1"/>
    <col min="14809" max="14809" width="2.375" style="17" customWidth="1"/>
    <col min="14810" max="14822" width="2.125" style="17" customWidth="1"/>
    <col min="14823" max="14835" width="6.75" style="17" customWidth="1"/>
    <col min="14836" max="14838" width="7.5" style="17" customWidth="1"/>
    <col min="14839" max="14839" width="5.375" style="17" customWidth="1"/>
    <col min="14840" max="14840" width="5.75" style="17" customWidth="1"/>
    <col min="14841" max="14841" width="5.875" style="17" customWidth="1"/>
    <col min="14842" max="14842" width="6.75" style="17" bestFit="1" customWidth="1"/>
    <col min="14843" max="15063" width="9" style="17"/>
    <col min="15064" max="15064" width="2.125" style="17" customWidth="1"/>
    <col min="15065" max="15065" width="2.375" style="17" customWidth="1"/>
    <col min="15066" max="15078" width="2.125" style="17" customWidth="1"/>
    <col min="15079" max="15091" width="6.75" style="17" customWidth="1"/>
    <col min="15092" max="15094" width="7.5" style="17" customWidth="1"/>
    <col min="15095" max="15095" width="5.375" style="17" customWidth="1"/>
    <col min="15096" max="15096" width="5.75" style="17" customWidth="1"/>
    <col min="15097" max="15097" width="5.875" style="17" customWidth="1"/>
    <col min="15098" max="15098" width="6.75" style="17" bestFit="1" customWidth="1"/>
    <col min="15099" max="15319" width="9" style="17"/>
    <col min="15320" max="15320" width="2.125" style="17" customWidth="1"/>
    <col min="15321" max="15321" width="2.375" style="17" customWidth="1"/>
    <col min="15322" max="15334" width="2.125" style="17" customWidth="1"/>
    <col min="15335" max="15347" width="6.75" style="17" customWidth="1"/>
    <col min="15348" max="15350" width="7.5" style="17" customWidth="1"/>
    <col min="15351" max="15351" width="5.375" style="17" customWidth="1"/>
    <col min="15352" max="15352" width="5.75" style="17" customWidth="1"/>
    <col min="15353" max="15353" width="5.875" style="17" customWidth="1"/>
    <col min="15354" max="15354" width="6.75" style="17" bestFit="1" customWidth="1"/>
    <col min="15355" max="15575" width="9" style="17"/>
    <col min="15576" max="15576" width="2.125" style="17" customWidth="1"/>
    <col min="15577" max="15577" width="2.375" style="17" customWidth="1"/>
    <col min="15578" max="15590" width="2.125" style="17" customWidth="1"/>
    <col min="15591" max="15603" width="6.75" style="17" customWidth="1"/>
    <col min="15604" max="15606" width="7.5" style="17" customWidth="1"/>
    <col min="15607" max="15607" width="5.375" style="17" customWidth="1"/>
    <col min="15608" max="15608" width="5.75" style="17" customWidth="1"/>
    <col min="15609" max="15609" width="5.875" style="17" customWidth="1"/>
    <col min="15610" max="15610" width="6.75" style="17" bestFit="1" customWidth="1"/>
    <col min="15611" max="15831" width="9" style="17"/>
    <col min="15832" max="15832" width="2.125" style="17" customWidth="1"/>
    <col min="15833" max="15833" width="2.375" style="17" customWidth="1"/>
    <col min="15834" max="15846" width="2.125" style="17" customWidth="1"/>
    <col min="15847" max="15859" width="6.75" style="17" customWidth="1"/>
    <col min="15860" max="15862" width="7.5" style="17" customWidth="1"/>
    <col min="15863" max="15863" width="5.375" style="17" customWidth="1"/>
    <col min="15864" max="15864" width="5.75" style="17" customWidth="1"/>
    <col min="15865" max="15865" width="5.875" style="17" customWidth="1"/>
    <col min="15866" max="15866" width="6.75" style="17" bestFit="1" customWidth="1"/>
    <col min="15867" max="16087" width="9" style="17"/>
    <col min="16088" max="16088" width="2.125" style="17" customWidth="1"/>
    <col min="16089" max="16089" width="2.375" style="17" customWidth="1"/>
    <col min="16090" max="16102" width="2.125" style="17" customWidth="1"/>
    <col min="16103" max="16115" width="6.75" style="17" customWidth="1"/>
    <col min="16116" max="16118" width="7.5" style="17" customWidth="1"/>
    <col min="16119" max="16119" width="5.375" style="17" customWidth="1"/>
    <col min="16120" max="16120" width="5.75" style="17" customWidth="1"/>
    <col min="16121" max="16121" width="5.875" style="17" customWidth="1"/>
    <col min="16122" max="16122" width="6.75" style="17" bestFit="1" customWidth="1"/>
    <col min="16123" max="16384" width="9" style="17"/>
  </cols>
  <sheetData>
    <row r="1" spans="1:26" ht="15.75" x14ac:dyDescent="0.4">
      <c r="W1" s="11" t="str">
        <f>IF(取組結果の詳細!$D$10="","",取組結果の詳細!$D$10)</f>
        <v/>
      </c>
    </row>
    <row r="3" spans="1:26" ht="15.75" x14ac:dyDescent="0.4">
      <c r="W3" s="11" t="s">
        <v>313</v>
      </c>
    </row>
    <row r="4" spans="1:26" ht="15.75" x14ac:dyDescent="0.4">
      <c r="U4" s="99"/>
      <c r="V4" s="99"/>
      <c r="W4" s="129" t="s">
        <v>305</v>
      </c>
      <c r="Z4" s="11"/>
    </row>
    <row r="5" spans="1:26" s="130" customFormat="1" ht="34.5" customHeight="1" x14ac:dyDescent="0.4">
      <c r="A5" s="391" t="s">
        <v>265</v>
      </c>
      <c r="B5" s="391"/>
      <c r="C5" s="391"/>
      <c r="D5" s="391"/>
      <c r="E5" s="391"/>
      <c r="F5" s="391"/>
      <c r="G5" s="391"/>
      <c r="H5" s="391"/>
      <c r="I5" s="391"/>
      <c r="J5" s="391"/>
      <c r="K5" s="391"/>
      <c r="L5" s="391"/>
      <c r="M5" s="391"/>
      <c r="N5" s="391"/>
      <c r="O5" s="391"/>
      <c r="P5" s="391"/>
      <c r="Q5" s="391"/>
      <c r="R5" s="391"/>
      <c r="S5" s="391"/>
      <c r="T5" s="391"/>
      <c r="U5" s="391"/>
      <c r="V5" s="391"/>
      <c r="W5" s="391"/>
    </row>
    <row r="6" spans="1:26" s="130" customFormat="1" ht="10.5" customHeight="1" x14ac:dyDescent="0.4"/>
    <row r="7" spans="1:26" s="130" customFormat="1" ht="10.5" customHeight="1" x14ac:dyDescent="0.4">
      <c r="A7" s="392" t="s">
        <v>266</v>
      </c>
      <c r="B7" s="392"/>
      <c r="C7" s="392"/>
      <c r="D7" s="392"/>
      <c r="E7" s="392"/>
      <c r="F7" s="392"/>
      <c r="G7" s="392"/>
      <c r="H7" s="392"/>
      <c r="I7" s="392"/>
      <c r="J7" s="392"/>
      <c r="K7" s="392"/>
      <c r="L7" s="392"/>
      <c r="M7" s="392"/>
      <c r="N7" s="392"/>
      <c r="O7" s="392"/>
      <c r="P7" s="392"/>
      <c r="Q7" s="392"/>
      <c r="R7" s="392"/>
      <c r="S7" s="392"/>
      <c r="T7" s="392"/>
      <c r="U7" s="392"/>
      <c r="V7" s="392"/>
      <c r="W7" s="392"/>
    </row>
    <row r="8" spans="1:26" ht="10.5" customHeight="1" x14ac:dyDescent="0.4">
      <c r="A8" s="131"/>
      <c r="B8" s="131"/>
      <c r="C8" s="131"/>
      <c r="D8" s="131"/>
      <c r="E8" s="131"/>
      <c r="F8" s="131"/>
      <c r="G8" s="131"/>
      <c r="H8" s="131"/>
      <c r="I8" s="131"/>
      <c r="J8" s="131"/>
      <c r="K8" s="131"/>
      <c r="L8" s="131"/>
      <c r="M8" s="131"/>
      <c r="N8" s="131"/>
      <c r="O8" s="131"/>
      <c r="P8" s="131"/>
      <c r="S8" s="132"/>
      <c r="T8" s="132"/>
      <c r="U8" s="132"/>
      <c r="V8" s="132"/>
      <c r="W8" s="132"/>
    </row>
    <row r="9" spans="1:26" ht="26.25" customHeight="1" x14ac:dyDescent="0.4">
      <c r="A9" s="131"/>
      <c r="B9" s="131"/>
      <c r="C9" s="131"/>
      <c r="D9" s="131"/>
      <c r="E9" s="131"/>
      <c r="F9" s="131"/>
      <c r="G9" s="131"/>
      <c r="H9" s="131"/>
      <c r="I9" s="131"/>
      <c r="J9" s="131"/>
      <c r="K9" s="131"/>
      <c r="L9" s="131"/>
      <c r="M9" s="131"/>
      <c r="N9" s="131"/>
      <c r="O9" s="131"/>
      <c r="P9" s="131"/>
      <c r="R9" s="99"/>
      <c r="S9" s="132"/>
      <c r="T9" s="133"/>
      <c r="U9" s="131" t="s">
        <v>306</v>
      </c>
      <c r="V9" s="132"/>
      <c r="W9" s="132"/>
    </row>
    <row r="10" spans="1:26" ht="6" customHeight="1" x14ac:dyDescent="0.4">
      <c r="A10" s="131"/>
      <c r="B10" s="131"/>
      <c r="C10" s="131"/>
      <c r="D10" s="131"/>
      <c r="E10" s="131"/>
      <c r="F10" s="131"/>
      <c r="G10" s="131"/>
      <c r="H10" s="131"/>
      <c r="I10" s="131"/>
      <c r="J10" s="131"/>
      <c r="K10" s="131"/>
      <c r="L10" s="131"/>
      <c r="M10" s="131"/>
      <c r="N10" s="131"/>
      <c r="O10" s="131"/>
      <c r="P10" s="131"/>
      <c r="Q10" s="131"/>
      <c r="R10" s="131"/>
      <c r="S10" s="131"/>
      <c r="T10" s="131"/>
      <c r="U10" s="131"/>
      <c r="V10" s="131"/>
      <c r="W10" s="131"/>
    </row>
    <row r="11" spans="1:26" ht="17.25" customHeight="1" x14ac:dyDescent="0.4">
      <c r="A11" s="499" t="s">
        <v>166</v>
      </c>
      <c r="B11" s="499"/>
      <c r="C11" s="499"/>
      <c r="D11" s="499"/>
      <c r="E11" s="499"/>
      <c r="F11" s="499"/>
      <c r="G11" s="499"/>
      <c r="H11" s="499"/>
      <c r="I11" s="499"/>
      <c r="J11" s="499"/>
      <c r="K11" s="499"/>
      <c r="L11" s="499"/>
      <c r="M11" s="499"/>
      <c r="N11" s="499"/>
      <c r="O11" s="499"/>
      <c r="P11" s="499"/>
      <c r="Q11" s="499"/>
      <c r="R11" s="499"/>
      <c r="S11" s="499"/>
      <c r="T11" s="499"/>
      <c r="U11" s="499"/>
      <c r="V11" s="499"/>
      <c r="W11" s="499"/>
    </row>
    <row r="12" spans="1:26" ht="8.25" customHeight="1" x14ac:dyDescent="0.4">
      <c r="A12" s="134"/>
      <c r="B12" s="131"/>
      <c r="C12" s="131"/>
      <c r="D12" s="131"/>
      <c r="E12" s="131"/>
      <c r="F12" s="131"/>
      <c r="G12" s="131"/>
      <c r="H12" s="131"/>
      <c r="I12" s="131"/>
      <c r="J12" s="131"/>
      <c r="K12" s="131"/>
      <c r="L12" s="131"/>
      <c r="M12" s="131"/>
      <c r="N12" s="131"/>
      <c r="O12" s="131"/>
      <c r="P12" s="131"/>
    </row>
    <row r="13" spans="1:26" ht="6.75" customHeight="1" x14ac:dyDescent="0.4"/>
    <row r="14" spans="1:26" s="97" customFormat="1" ht="17.25" x14ac:dyDescent="0.4">
      <c r="A14" s="135" t="s">
        <v>267</v>
      </c>
    </row>
    <row r="15" spans="1:26" ht="19.5" thickBot="1" x14ac:dyDescent="0.45">
      <c r="A15" s="136"/>
      <c r="B15" s="136"/>
      <c r="C15" s="136"/>
      <c r="D15" s="136"/>
      <c r="E15" s="136"/>
      <c r="F15" s="136"/>
      <c r="G15" s="136"/>
      <c r="H15" s="136"/>
      <c r="I15" s="136"/>
      <c r="J15" s="136"/>
      <c r="K15" s="136"/>
      <c r="L15" s="136"/>
      <c r="M15" s="136"/>
      <c r="N15" s="136"/>
      <c r="O15" s="136"/>
      <c r="P15" s="136"/>
      <c r="Q15" s="137"/>
      <c r="R15" s="137"/>
      <c r="S15" s="138"/>
      <c r="T15" s="139"/>
      <c r="U15" s="140"/>
      <c r="V15" s="136"/>
      <c r="W15" s="136"/>
      <c r="X15" s="136"/>
    </row>
    <row r="16" spans="1:26" ht="18.75" customHeight="1" x14ac:dyDescent="0.4">
      <c r="A16" s="136"/>
      <c r="B16" s="500" t="s">
        <v>168</v>
      </c>
      <c r="C16" s="501"/>
      <c r="D16" s="501"/>
      <c r="E16" s="501"/>
      <c r="F16" s="501"/>
      <c r="G16" s="501"/>
      <c r="H16" s="501"/>
      <c r="I16" s="501"/>
      <c r="J16" s="501"/>
      <c r="K16" s="501"/>
      <c r="L16" s="501"/>
      <c r="M16" s="501"/>
      <c r="N16" s="501"/>
      <c r="O16" s="502"/>
      <c r="P16" s="141"/>
      <c r="Q16" s="546" t="s">
        <v>231</v>
      </c>
      <c r="R16" s="508" t="s">
        <v>170</v>
      </c>
      <c r="S16" s="510" t="s">
        <v>171</v>
      </c>
      <c r="T16" s="512" t="s">
        <v>172</v>
      </c>
      <c r="U16" s="513"/>
      <c r="V16" s="516" t="s">
        <v>173</v>
      </c>
      <c r="W16" s="517"/>
      <c r="X16" s="136"/>
    </row>
    <row r="17" spans="1:24" ht="24.75" customHeight="1" thickBot="1" x14ac:dyDescent="0.45">
      <c r="A17" s="136"/>
      <c r="B17" s="503"/>
      <c r="C17" s="504"/>
      <c r="D17" s="504"/>
      <c r="E17" s="504"/>
      <c r="F17" s="504"/>
      <c r="G17" s="504"/>
      <c r="H17" s="504"/>
      <c r="I17" s="504"/>
      <c r="J17" s="504"/>
      <c r="K17" s="504"/>
      <c r="L17" s="504"/>
      <c r="M17" s="504"/>
      <c r="N17" s="504"/>
      <c r="O17" s="505"/>
      <c r="P17" s="142" t="s">
        <v>174</v>
      </c>
      <c r="Q17" s="509"/>
      <c r="R17" s="509"/>
      <c r="S17" s="511"/>
      <c r="T17" s="514"/>
      <c r="U17" s="515"/>
      <c r="V17" s="518"/>
      <c r="W17" s="519"/>
      <c r="X17" s="136"/>
    </row>
    <row r="18" spans="1:24" ht="15.75" customHeight="1" x14ac:dyDescent="0.4">
      <c r="A18" s="136"/>
      <c r="B18" s="489" t="s">
        <v>175</v>
      </c>
      <c r="C18" s="490"/>
      <c r="D18" s="452" t="s">
        <v>268</v>
      </c>
      <c r="E18" s="453"/>
      <c r="F18" s="453"/>
      <c r="G18" s="453"/>
      <c r="H18" s="453"/>
      <c r="I18" s="453"/>
      <c r="J18" s="453"/>
      <c r="K18" s="453"/>
      <c r="L18" s="453"/>
      <c r="M18" s="453"/>
      <c r="N18" s="453"/>
      <c r="O18" s="454"/>
      <c r="P18" s="143" t="s">
        <v>177</v>
      </c>
      <c r="Q18" s="144"/>
      <c r="R18" s="145" t="str">
        <f>IF($Q18="","",$Q18*$T18)</f>
        <v/>
      </c>
      <c r="S18" s="146" t="str">
        <f>IF(Q18="","",Q18*V18)</f>
        <v/>
      </c>
      <c r="T18" s="147">
        <v>9.9699999999999997E-3</v>
      </c>
      <c r="U18" s="148" t="s">
        <v>178</v>
      </c>
      <c r="V18" s="149"/>
      <c r="W18" s="150" t="s">
        <v>179</v>
      </c>
      <c r="X18" s="136"/>
    </row>
    <row r="19" spans="1:24" ht="15.75" customHeight="1" thickBot="1" x14ac:dyDescent="0.45">
      <c r="A19" s="136"/>
      <c r="B19" s="491"/>
      <c r="C19" s="492"/>
      <c r="D19" s="495" t="s">
        <v>180</v>
      </c>
      <c r="E19" s="496"/>
      <c r="F19" s="496"/>
      <c r="G19" s="496"/>
      <c r="H19" s="496"/>
      <c r="I19" s="497"/>
      <c r="J19" s="497"/>
      <c r="K19" s="497"/>
      <c r="L19" s="497"/>
      <c r="M19" s="497"/>
      <c r="N19" s="497"/>
      <c r="O19" s="498"/>
      <c r="P19" s="151" t="s">
        <v>177</v>
      </c>
      <c r="Q19" s="144"/>
      <c r="R19" s="145" t="str">
        <f>IF($Q19="","",$Q19*$T19)</f>
        <v/>
      </c>
      <c r="S19" s="146" t="str">
        <f>IF(Q19="","",Q19*V19)</f>
        <v/>
      </c>
      <c r="T19" s="152">
        <v>9.7599999999999996E-3</v>
      </c>
      <c r="U19" s="153" t="s">
        <v>178</v>
      </c>
      <c r="V19" s="154"/>
      <c r="W19" s="155" t="s">
        <v>179</v>
      </c>
      <c r="X19" s="136"/>
    </row>
    <row r="20" spans="1:24" ht="15.75" customHeight="1" thickBot="1" x14ac:dyDescent="0.45">
      <c r="A20" s="136"/>
      <c r="B20" s="493"/>
      <c r="C20" s="494"/>
      <c r="D20" s="424" t="s">
        <v>181</v>
      </c>
      <c r="E20" s="425"/>
      <c r="F20" s="425"/>
      <c r="G20" s="425"/>
      <c r="H20" s="425"/>
      <c r="I20" s="425"/>
      <c r="J20" s="425"/>
      <c r="K20" s="425"/>
      <c r="L20" s="425"/>
      <c r="M20" s="425"/>
      <c r="N20" s="425"/>
      <c r="O20" s="425"/>
      <c r="P20" s="156"/>
      <c r="Q20" s="157">
        <f>SUM(Q18:Q19)</f>
        <v>0</v>
      </c>
      <c r="R20" s="158">
        <f>SUM(R18:R19)</f>
        <v>0</v>
      </c>
      <c r="S20" s="158">
        <f>SUM(S18:S19)</f>
        <v>0</v>
      </c>
      <c r="T20" s="437"/>
      <c r="U20" s="438"/>
      <c r="V20" s="438"/>
      <c r="W20" s="439"/>
      <c r="X20" s="136"/>
    </row>
    <row r="21" spans="1:24" ht="15.75" customHeight="1" x14ac:dyDescent="0.4">
      <c r="A21" s="136"/>
      <c r="B21" s="473" t="s">
        <v>182</v>
      </c>
      <c r="C21" s="474"/>
      <c r="D21" s="479" t="s">
        <v>183</v>
      </c>
      <c r="E21" s="480"/>
      <c r="F21" s="480"/>
      <c r="G21" s="480"/>
      <c r="H21" s="480"/>
      <c r="I21" s="481"/>
      <c r="J21" s="481"/>
      <c r="K21" s="481"/>
      <c r="L21" s="481"/>
      <c r="M21" s="481"/>
      <c r="N21" s="481"/>
      <c r="O21" s="482"/>
      <c r="P21" s="159" t="s">
        <v>184</v>
      </c>
      <c r="Q21" s="160"/>
      <c r="R21" s="161" t="str">
        <f t="shared" ref="R21:R24" si="0">IF($Q21="","",$Q21*$T21)</f>
        <v/>
      </c>
      <c r="S21" s="146" t="str">
        <f>IF(Q21="","",Q21*V21)</f>
        <v/>
      </c>
      <c r="T21" s="162"/>
      <c r="U21" s="163" t="s">
        <v>185</v>
      </c>
      <c r="V21" s="164"/>
      <c r="W21" s="163" t="s">
        <v>186</v>
      </c>
      <c r="X21" s="136"/>
    </row>
    <row r="22" spans="1:24" ht="15.75" customHeight="1" x14ac:dyDescent="0.4">
      <c r="A22" s="136"/>
      <c r="B22" s="475"/>
      <c r="C22" s="476"/>
      <c r="D22" s="455" t="s">
        <v>187</v>
      </c>
      <c r="E22" s="456"/>
      <c r="F22" s="456"/>
      <c r="G22" s="456"/>
      <c r="H22" s="456"/>
      <c r="I22" s="456"/>
      <c r="J22" s="456"/>
      <c r="K22" s="456"/>
      <c r="L22" s="456"/>
      <c r="M22" s="456"/>
      <c r="N22" s="456"/>
      <c r="O22" s="457"/>
      <c r="P22" s="143" t="s">
        <v>188</v>
      </c>
      <c r="Q22" s="165"/>
      <c r="R22" s="145" t="str">
        <f t="shared" si="0"/>
        <v/>
      </c>
      <c r="S22" s="146" t="str">
        <f>IF(Q22="","",Q22*V22)</f>
        <v/>
      </c>
      <c r="T22" s="166">
        <v>50.8</v>
      </c>
      <c r="U22" s="167" t="s">
        <v>189</v>
      </c>
      <c r="V22" s="168">
        <v>3</v>
      </c>
      <c r="W22" s="167" t="s">
        <v>190</v>
      </c>
      <c r="X22" s="136"/>
    </row>
    <row r="23" spans="1:24" ht="15.75" customHeight="1" x14ac:dyDescent="0.4">
      <c r="A23" s="136"/>
      <c r="B23" s="475"/>
      <c r="C23" s="476"/>
      <c r="D23" s="483" t="s">
        <v>191</v>
      </c>
      <c r="E23" s="484"/>
      <c r="F23" s="484"/>
      <c r="G23" s="484"/>
      <c r="H23" s="484"/>
      <c r="I23" s="484"/>
      <c r="J23" s="484"/>
      <c r="K23" s="484"/>
      <c r="L23" s="484"/>
      <c r="M23" s="484"/>
      <c r="N23" s="484"/>
      <c r="O23" s="485"/>
      <c r="P23" s="169" t="s">
        <v>192</v>
      </c>
      <c r="Q23" s="144"/>
      <c r="R23" s="161" t="str">
        <f>IF($Q23="","",$Q23*$T23)</f>
        <v/>
      </c>
      <c r="S23" s="146" t="str">
        <f>IF(Q23="","",Q23*V23)</f>
        <v/>
      </c>
      <c r="T23" s="170">
        <v>36.700000000000003</v>
      </c>
      <c r="U23" s="171" t="s">
        <v>193</v>
      </c>
      <c r="V23" s="171">
        <v>2.4900000000000002</v>
      </c>
      <c r="W23" s="171" t="s">
        <v>194</v>
      </c>
      <c r="X23" s="136"/>
    </row>
    <row r="24" spans="1:24" ht="15.75" customHeight="1" thickBot="1" x14ac:dyDescent="0.45">
      <c r="A24" s="136"/>
      <c r="B24" s="475"/>
      <c r="C24" s="476"/>
      <c r="D24" s="486" t="s">
        <v>195</v>
      </c>
      <c r="E24" s="487"/>
      <c r="F24" s="487"/>
      <c r="G24" s="487"/>
      <c r="H24" s="487"/>
      <c r="I24" s="487"/>
      <c r="J24" s="487"/>
      <c r="K24" s="487"/>
      <c r="L24" s="487"/>
      <c r="M24" s="487"/>
      <c r="N24" s="487"/>
      <c r="O24" s="488"/>
      <c r="P24" s="143" t="s">
        <v>192</v>
      </c>
      <c r="Q24" s="165"/>
      <c r="R24" s="145" t="str">
        <f t="shared" si="0"/>
        <v/>
      </c>
      <c r="S24" s="146" t="str">
        <f>IF(Q24="","",Q24*V24)</f>
        <v/>
      </c>
      <c r="T24" s="172">
        <v>39.1</v>
      </c>
      <c r="U24" s="173" t="s">
        <v>193</v>
      </c>
      <c r="V24" s="173">
        <v>2.71</v>
      </c>
      <c r="W24" s="173" t="s">
        <v>194</v>
      </c>
      <c r="X24" s="136"/>
    </row>
    <row r="25" spans="1:24" ht="15.75" customHeight="1" thickBot="1" x14ac:dyDescent="0.45">
      <c r="A25" s="136"/>
      <c r="B25" s="477"/>
      <c r="C25" s="478"/>
      <c r="D25" s="424" t="s">
        <v>181</v>
      </c>
      <c r="E25" s="425"/>
      <c r="F25" s="425"/>
      <c r="G25" s="425"/>
      <c r="H25" s="425"/>
      <c r="I25" s="425"/>
      <c r="J25" s="425"/>
      <c r="K25" s="425"/>
      <c r="L25" s="425"/>
      <c r="M25" s="425"/>
      <c r="N25" s="425"/>
      <c r="O25" s="425"/>
      <c r="P25" s="156"/>
      <c r="Q25" s="157">
        <f>SUM(Q21:Q24)</f>
        <v>0</v>
      </c>
      <c r="R25" s="158">
        <f>SUM(R21:R24)</f>
        <v>0</v>
      </c>
      <c r="S25" s="158">
        <f>SUM(S21:S24)</f>
        <v>0</v>
      </c>
      <c r="T25" s="437"/>
      <c r="U25" s="438"/>
      <c r="V25" s="438"/>
      <c r="W25" s="439"/>
      <c r="X25" s="136"/>
    </row>
    <row r="26" spans="1:24" ht="15.75" customHeight="1" x14ac:dyDescent="0.4">
      <c r="A26" s="136"/>
      <c r="B26" s="473" t="s">
        <v>269</v>
      </c>
      <c r="C26" s="474"/>
      <c r="D26" s="479" t="s">
        <v>232</v>
      </c>
      <c r="E26" s="480"/>
      <c r="F26" s="480"/>
      <c r="G26" s="480"/>
      <c r="H26" s="480"/>
      <c r="I26" s="480"/>
      <c r="J26" s="480"/>
      <c r="K26" s="480"/>
      <c r="L26" s="480"/>
      <c r="M26" s="480"/>
      <c r="N26" s="480"/>
      <c r="O26" s="542"/>
      <c r="P26" s="169" t="s">
        <v>192</v>
      </c>
      <c r="Q26" s="160"/>
      <c r="R26" s="161" t="str">
        <f>IF($Q26="","",$Q26*$T26)</f>
        <v/>
      </c>
      <c r="S26" s="146" t="str">
        <f>IF(Q26="","",Q26*V26)</f>
        <v/>
      </c>
      <c r="T26" s="180">
        <v>34.6</v>
      </c>
      <c r="U26" s="163" t="s">
        <v>193</v>
      </c>
      <c r="V26" s="163">
        <v>2.3199999999999998</v>
      </c>
      <c r="W26" s="197" t="s">
        <v>194</v>
      </c>
      <c r="X26" s="136"/>
    </row>
    <row r="27" spans="1:24" ht="15.75" customHeight="1" x14ac:dyDescent="0.4">
      <c r="A27" s="136"/>
      <c r="B27" s="475"/>
      <c r="C27" s="476"/>
      <c r="D27" s="455" t="s">
        <v>233</v>
      </c>
      <c r="E27" s="456"/>
      <c r="F27" s="456"/>
      <c r="G27" s="456"/>
      <c r="H27" s="456"/>
      <c r="I27" s="456"/>
      <c r="J27" s="456"/>
      <c r="K27" s="456"/>
      <c r="L27" s="456"/>
      <c r="M27" s="456"/>
      <c r="N27" s="456"/>
      <c r="O27" s="457"/>
      <c r="P27" s="143" t="s">
        <v>192</v>
      </c>
      <c r="Q27" s="165"/>
      <c r="R27" s="145" t="str">
        <f>IF($Q27="","",$Q27*$T27)</f>
        <v/>
      </c>
      <c r="S27" s="146" t="str">
        <f>IF(Q27="","",Q27*V27)</f>
        <v/>
      </c>
      <c r="T27" s="152">
        <v>37.700000000000003</v>
      </c>
      <c r="U27" s="167" t="s">
        <v>193</v>
      </c>
      <c r="V27" s="167">
        <v>2.58</v>
      </c>
      <c r="W27" s="198" t="s">
        <v>194</v>
      </c>
      <c r="X27" s="136"/>
    </row>
    <row r="28" spans="1:24" ht="15.75" customHeight="1" x14ac:dyDescent="0.4">
      <c r="A28" s="136"/>
      <c r="B28" s="475"/>
      <c r="C28" s="476"/>
      <c r="D28" s="543" t="s">
        <v>234</v>
      </c>
      <c r="E28" s="544"/>
      <c r="F28" s="544"/>
      <c r="G28" s="544"/>
      <c r="H28" s="545"/>
      <c r="I28" s="455" t="s">
        <v>201</v>
      </c>
      <c r="J28" s="456"/>
      <c r="K28" s="456"/>
      <c r="L28" s="456"/>
      <c r="M28" s="456"/>
      <c r="N28" s="456"/>
      <c r="O28" s="456"/>
      <c r="P28" s="143" t="s">
        <v>188</v>
      </c>
      <c r="Q28" s="144"/>
      <c r="R28" s="161" t="str">
        <f>IF($Q28="","",$Q28*$T28)</f>
        <v/>
      </c>
      <c r="S28" s="146" t="str">
        <f>IF(Q28="","",Q28*V28)</f>
        <v/>
      </c>
      <c r="T28" s="152">
        <v>54.6</v>
      </c>
      <c r="U28" s="167" t="s">
        <v>189</v>
      </c>
      <c r="V28" s="167">
        <v>2.7</v>
      </c>
      <c r="W28" s="198" t="s">
        <v>202</v>
      </c>
      <c r="X28" s="136"/>
    </row>
    <row r="29" spans="1:24" ht="15.75" customHeight="1" x14ac:dyDescent="0.4">
      <c r="A29" s="136"/>
      <c r="B29" s="475"/>
      <c r="C29" s="476"/>
      <c r="D29" s="533"/>
      <c r="E29" s="534"/>
      <c r="F29" s="534"/>
      <c r="G29" s="534"/>
      <c r="H29" s="535"/>
      <c r="I29" s="455" t="s">
        <v>235</v>
      </c>
      <c r="J29" s="456"/>
      <c r="K29" s="456"/>
      <c r="L29" s="456"/>
      <c r="M29" s="456"/>
      <c r="N29" s="456"/>
      <c r="O29" s="456"/>
      <c r="P29" s="143" t="s">
        <v>236</v>
      </c>
      <c r="Q29" s="165"/>
      <c r="R29" s="145" t="str">
        <f>IF($Q29="","",$Q29*$T29)</f>
        <v/>
      </c>
      <c r="S29" s="146" t="str">
        <f>IF(Q29="","",Q29*V29)</f>
        <v/>
      </c>
      <c r="T29" s="152">
        <v>4.3499999999999997E-2</v>
      </c>
      <c r="U29" s="167" t="s">
        <v>237</v>
      </c>
      <c r="V29" s="167">
        <v>2.2200000000000002E-3</v>
      </c>
      <c r="W29" s="198" t="s">
        <v>186</v>
      </c>
      <c r="X29" s="136"/>
    </row>
    <row r="30" spans="1:24" ht="15.75" customHeight="1" x14ac:dyDescent="0.4">
      <c r="A30" s="136"/>
      <c r="B30" s="475"/>
      <c r="C30" s="476"/>
      <c r="D30" s="449" t="s">
        <v>239</v>
      </c>
      <c r="E30" s="450"/>
      <c r="F30" s="450"/>
      <c r="G30" s="450"/>
      <c r="H30" s="451"/>
      <c r="I30" s="562" t="s">
        <v>240</v>
      </c>
      <c r="J30" s="562"/>
      <c r="K30" s="562"/>
      <c r="L30" s="562"/>
      <c r="M30" s="562"/>
      <c r="N30" s="562"/>
      <c r="O30" s="563"/>
      <c r="P30" s="169" t="s">
        <v>177</v>
      </c>
      <c r="Q30" s="144"/>
      <c r="R30" s="161" t="str">
        <f t="shared" ref="R30:R32" si="1">IF($Q30="","",$Q30*$T30)</f>
        <v/>
      </c>
      <c r="S30" s="204" t="str">
        <f t="shared" ref="S30:S32" si="2">IF(Q30="","",Q30*V30)</f>
        <v/>
      </c>
      <c r="T30" s="219">
        <v>9.9699999999999997E-3</v>
      </c>
      <c r="U30" s="178" t="s">
        <v>178</v>
      </c>
      <c r="V30" s="220"/>
      <c r="W30" s="221" t="s">
        <v>179</v>
      </c>
      <c r="X30" s="136"/>
    </row>
    <row r="31" spans="1:24" ht="15.75" customHeight="1" x14ac:dyDescent="0.4">
      <c r="A31" s="136"/>
      <c r="B31" s="475"/>
      <c r="C31" s="476"/>
      <c r="D31" s="533"/>
      <c r="E31" s="534"/>
      <c r="F31" s="534"/>
      <c r="G31" s="534"/>
      <c r="H31" s="535"/>
      <c r="I31" s="457" t="s">
        <v>241</v>
      </c>
      <c r="J31" s="536"/>
      <c r="K31" s="536"/>
      <c r="L31" s="537"/>
      <c r="M31" s="537"/>
      <c r="N31" s="537"/>
      <c r="O31" s="538"/>
      <c r="P31" s="151" t="s">
        <v>177</v>
      </c>
      <c r="Q31" s="144"/>
      <c r="R31" s="145" t="str">
        <f t="shared" si="1"/>
        <v/>
      </c>
      <c r="S31" s="146" t="str">
        <f t="shared" si="2"/>
        <v/>
      </c>
      <c r="T31" s="152">
        <v>9.7599999999999996E-3</v>
      </c>
      <c r="U31" s="201" t="s">
        <v>178</v>
      </c>
      <c r="V31" s="222"/>
      <c r="W31" s="203" t="s">
        <v>179</v>
      </c>
      <c r="X31" s="136"/>
    </row>
    <row r="32" spans="1:24" ht="15.75" customHeight="1" thickBot="1" x14ac:dyDescent="0.45">
      <c r="A32" s="136"/>
      <c r="B32" s="475"/>
      <c r="C32" s="476"/>
      <c r="D32" s="539" t="s">
        <v>242</v>
      </c>
      <c r="E32" s="540"/>
      <c r="F32" s="540"/>
      <c r="G32" s="540"/>
      <c r="H32" s="540"/>
      <c r="I32" s="540"/>
      <c r="J32" s="540"/>
      <c r="K32" s="540"/>
      <c r="L32" s="540"/>
      <c r="M32" s="540"/>
      <c r="N32" s="540"/>
      <c r="O32" s="541"/>
      <c r="P32" s="151" t="s">
        <v>177</v>
      </c>
      <c r="Q32" s="144"/>
      <c r="R32" s="161" t="str">
        <f t="shared" si="1"/>
        <v/>
      </c>
      <c r="S32" s="204" t="str">
        <f t="shared" si="2"/>
        <v/>
      </c>
      <c r="T32" s="205">
        <v>9.7599999999999996E-3</v>
      </c>
      <c r="U32" s="153" t="s">
        <v>178</v>
      </c>
      <c r="V32" s="206">
        <v>4.5300000000000001E-4</v>
      </c>
      <c r="W32" s="207" t="s">
        <v>179</v>
      </c>
      <c r="X32" s="136"/>
    </row>
    <row r="33" spans="1:24" ht="15.75" customHeight="1" thickBot="1" x14ac:dyDescent="0.45">
      <c r="A33" s="136"/>
      <c r="B33" s="477"/>
      <c r="C33" s="478"/>
      <c r="D33" s="424" t="s">
        <v>181</v>
      </c>
      <c r="E33" s="425"/>
      <c r="F33" s="425"/>
      <c r="G33" s="425"/>
      <c r="H33" s="425"/>
      <c r="I33" s="425"/>
      <c r="J33" s="425"/>
      <c r="K33" s="425"/>
      <c r="L33" s="425"/>
      <c r="M33" s="425"/>
      <c r="N33" s="425"/>
      <c r="O33" s="426"/>
      <c r="P33" s="156"/>
      <c r="Q33" s="157">
        <f>SUM(Q26:Q32)</f>
        <v>0</v>
      </c>
      <c r="R33" s="158">
        <f>SUM(R26:R32)</f>
        <v>0</v>
      </c>
      <c r="S33" s="158">
        <f>SUM(S26:S32)</f>
        <v>0</v>
      </c>
      <c r="T33" s="437"/>
      <c r="U33" s="438"/>
      <c r="V33" s="438"/>
      <c r="W33" s="439"/>
      <c r="X33" s="136"/>
    </row>
    <row r="34" spans="1:24" ht="14.25" customHeight="1" x14ac:dyDescent="0.4">
      <c r="A34" s="136"/>
      <c r="B34" s="558" t="s">
        <v>196</v>
      </c>
      <c r="C34" s="559"/>
      <c r="D34" s="446" t="s">
        <v>197</v>
      </c>
      <c r="E34" s="447"/>
      <c r="F34" s="447"/>
      <c r="G34" s="447"/>
      <c r="H34" s="448"/>
      <c r="I34" s="452" t="s">
        <v>198</v>
      </c>
      <c r="J34" s="453"/>
      <c r="K34" s="453"/>
      <c r="L34" s="453"/>
      <c r="M34" s="453"/>
      <c r="N34" s="453"/>
      <c r="O34" s="454"/>
      <c r="P34" s="169" t="s">
        <v>270</v>
      </c>
      <c r="Q34" s="165"/>
      <c r="R34" s="161" t="str">
        <f>IF($Q34="","",$Q34*$T34)</f>
        <v/>
      </c>
      <c r="S34" s="146" t="str">
        <f>IF(Q34="","",Q34*V34)</f>
        <v/>
      </c>
      <c r="T34" s="170">
        <v>37.700000000000003</v>
      </c>
      <c r="U34" s="171" t="s">
        <v>193</v>
      </c>
      <c r="V34" s="171">
        <v>2.58</v>
      </c>
      <c r="W34" s="171" t="s">
        <v>194</v>
      </c>
      <c r="X34" s="136"/>
    </row>
    <row r="35" spans="1:24" ht="18.75" x14ac:dyDescent="0.4">
      <c r="A35" s="136"/>
      <c r="B35" s="560"/>
      <c r="C35" s="561"/>
      <c r="D35" s="449"/>
      <c r="E35" s="450"/>
      <c r="F35" s="450"/>
      <c r="G35" s="450"/>
      <c r="H35" s="451"/>
      <c r="I35" s="455" t="s">
        <v>199</v>
      </c>
      <c r="J35" s="456"/>
      <c r="K35" s="456"/>
      <c r="L35" s="456"/>
      <c r="M35" s="456"/>
      <c r="N35" s="456"/>
      <c r="O35" s="457"/>
      <c r="P35" s="143" t="s">
        <v>236</v>
      </c>
      <c r="Q35" s="165"/>
      <c r="R35" s="145" t="str">
        <f>IF($Q35="","",$Q35*$T35)</f>
        <v/>
      </c>
      <c r="S35" s="146" t="str">
        <f>IF(Q35="","",Q35*V35)</f>
        <v/>
      </c>
      <c r="T35" s="174">
        <v>4.4900000000000002E-2</v>
      </c>
      <c r="U35" s="167" t="s">
        <v>200</v>
      </c>
      <c r="V35" s="167">
        <v>2.3400000000000001E-3</v>
      </c>
      <c r="W35" s="167" t="s">
        <v>271</v>
      </c>
      <c r="X35" s="136"/>
    </row>
    <row r="36" spans="1:24" ht="14.25" customHeight="1" thickBot="1" x14ac:dyDescent="0.45">
      <c r="A36" s="136"/>
      <c r="B36" s="560"/>
      <c r="C36" s="561"/>
      <c r="D36" s="449"/>
      <c r="E36" s="450"/>
      <c r="F36" s="450"/>
      <c r="G36" s="450"/>
      <c r="H36" s="451"/>
      <c r="I36" s="455" t="s">
        <v>201</v>
      </c>
      <c r="J36" s="456"/>
      <c r="K36" s="456"/>
      <c r="L36" s="456"/>
      <c r="M36" s="456"/>
      <c r="N36" s="456"/>
      <c r="O36" s="457"/>
      <c r="P36" s="143" t="s">
        <v>188</v>
      </c>
      <c r="Q36" s="165"/>
      <c r="R36" s="145" t="str">
        <f>IF($Q36="","",$Q36*$T36)</f>
        <v/>
      </c>
      <c r="S36" s="146" t="str">
        <f>IF(Q36="","",Q36*V36)</f>
        <v/>
      </c>
      <c r="T36" s="152">
        <v>54.6</v>
      </c>
      <c r="U36" s="167" t="s">
        <v>189</v>
      </c>
      <c r="V36" s="167">
        <v>2.7</v>
      </c>
      <c r="W36" s="167" t="s">
        <v>202</v>
      </c>
      <c r="X36" s="136"/>
    </row>
    <row r="37" spans="1:24" ht="15" customHeight="1" thickBot="1" x14ac:dyDescent="0.45">
      <c r="A37" s="136"/>
      <c r="B37" s="560"/>
      <c r="C37" s="561"/>
      <c r="D37" s="458" t="s">
        <v>181</v>
      </c>
      <c r="E37" s="459"/>
      <c r="F37" s="459"/>
      <c r="G37" s="459"/>
      <c r="H37" s="459"/>
      <c r="I37" s="459"/>
      <c r="J37" s="459"/>
      <c r="K37" s="459"/>
      <c r="L37" s="459"/>
      <c r="M37" s="459"/>
      <c r="N37" s="459"/>
      <c r="O37" s="460"/>
      <c r="P37" s="175"/>
      <c r="Q37" s="176">
        <f>SUM(Q34:Q36)</f>
        <v>0</v>
      </c>
      <c r="R37" s="176">
        <f>SUM(R34:R36)</f>
        <v>0</v>
      </c>
      <c r="S37" s="176">
        <f>SUM(S34:S36)</f>
        <v>0</v>
      </c>
      <c r="T37" s="461"/>
      <c r="U37" s="462"/>
      <c r="V37" s="462"/>
      <c r="W37" s="463"/>
      <c r="X37" s="136"/>
    </row>
    <row r="38" spans="1:24" ht="14.25" customHeight="1" x14ac:dyDescent="0.4">
      <c r="A38" s="136"/>
      <c r="B38" s="560"/>
      <c r="C38" s="561"/>
      <c r="D38" s="464" t="s">
        <v>203</v>
      </c>
      <c r="E38" s="465"/>
      <c r="F38" s="465"/>
      <c r="G38" s="465"/>
      <c r="H38" s="466"/>
      <c r="I38" s="470" t="s">
        <v>204</v>
      </c>
      <c r="J38" s="471"/>
      <c r="K38" s="471"/>
      <c r="L38" s="471"/>
      <c r="M38" s="471"/>
      <c r="N38" s="471"/>
      <c r="O38" s="472"/>
      <c r="P38" s="143" t="s">
        <v>205</v>
      </c>
      <c r="Q38" s="165"/>
      <c r="R38" s="145" t="str">
        <f>IF($Q38="","",$Q38*$T38)</f>
        <v/>
      </c>
      <c r="S38" s="146" t="str">
        <f>IF(Q38="","",Q38*V38)</f>
        <v/>
      </c>
      <c r="T38" s="177">
        <v>1.36</v>
      </c>
      <c r="U38" s="178" t="s">
        <v>206</v>
      </c>
      <c r="V38" s="179">
        <v>5.7000000000000002E-2</v>
      </c>
      <c r="W38" s="180" t="s">
        <v>207</v>
      </c>
      <c r="X38" s="136"/>
    </row>
    <row r="39" spans="1:24" ht="14.25" customHeight="1" x14ac:dyDescent="0.4">
      <c r="A39" s="136"/>
      <c r="B39" s="560"/>
      <c r="C39" s="561"/>
      <c r="D39" s="464"/>
      <c r="E39" s="465"/>
      <c r="F39" s="465"/>
      <c r="G39" s="465"/>
      <c r="H39" s="466"/>
      <c r="I39" s="418" t="s">
        <v>208</v>
      </c>
      <c r="J39" s="419"/>
      <c r="K39" s="419"/>
      <c r="L39" s="419"/>
      <c r="M39" s="419"/>
      <c r="N39" s="419"/>
      <c r="O39" s="420"/>
      <c r="P39" s="143" t="s">
        <v>205</v>
      </c>
      <c r="Q39" s="165"/>
      <c r="R39" s="145" t="str">
        <f>IF($Q39="","",$Q39*$T39)</f>
        <v/>
      </c>
      <c r="S39" s="146" t="str">
        <f>IF(Q39="","",Q39*V39)</f>
        <v/>
      </c>
      <c r="T39" s="177">
        <v>1.36</v>
      </c>
      <c r="U39" s="178" t="s">
        <v>206</v>
      </c>
      <c r="V39" s="179">
        <v>5.7000000000000002E-2</v>
      </c>
      <c r="W39" s="170" t="s">
        <v>207</v>
      </c>
      <c r="X39" s="136"/>
    </row>
    <row r="40" spans="1:24" ht="15" customHeight="1" thickBot="1" x14ac:dyDescent="0.45">
      <c r="A40" s="136"/>
      <c r="B40" s="560"/>
      <c r="C40" s="561"/>
      <c r="D40" s="467"/>
      <c r="E40" s="468"/>
      <c r="F40" s="468"/>
      <c r="G40" s="468"/>
      <c r="H40" s="469"/>
      <c r="I40" s="421" t="s">
        <v>209</v>
      </c>
      <c r="J40" s="422"/>
      <c r="K40" s="422"/>
      <c r="L40" s="422"/>
      <c r="M40" s="422"/>
      <c r="N40" s="422"/>
      <c r="O40" s="423"/>
      <c r="P40" s="151" t="s">
        <v>205</v>
      </c>
      <c r="Q40" s="165"/>
      <c r="R40" s="145" t="str">
        <f>IF($Q40="","",$Q40*$T40)</f>
        <v/>
      </c>
      <c r="S40" s="146" t="str">
        <f>IF(Q40="","",Q40*V40)</f>
        <v/>
      </c>
      <c r="T40" s="177">
        <v>1.36</v>
      </c>
      <c r="U40" s="181" t="s">
        <v>206</v>
      </c>
      <c r="V40" s="179">
        <v>5.7000000000000002E-2</v>
      </c>
      <c r="W40" s="182" t="s">
        <v>207</v>
      </c>
      <c r="X40" s="136"/>
    </row>
    <row r="41" spans="1:24" ht="15" customHeight="1" thickBot="1" x14ac:dyDescent="0.45">
      <c r="A41" s="136"/>
      <c r="B41" s="560"/>
      <c r="C41" s="561"/>
      <c r="D41" s="557" t="s">
        <v>181</v>
      </c>
      <c r="E41" s="447"/>
      <c r="F41" s="447"/>
      <c r="G41" s="447"/>
      <c r="H41" s="447"/>
      <c r="I41" s="447"/>
      <c r="J41" s="447"/>
      <c r="K41" s="447"/>
      <c r="L41" s="447"/>
      <c r="M41" s="447"/>
      <c r="N41" s="447"/>
      <c r="O41" s="448"/>
      <c r="P41" s="223" t="s">
        <v>205</v>
      </c>
      <c r="Q41" s="224">
        <f>SUM(Q38:Q40)</f>
        <v>0</v>
      </c>
      <c r="R41" s="224">
        <f>SUM(R38:R40)</f>
        <v>0</v>
      </c>
      <c r="S41" s="224">
        <f>SUM(S38:S40)</f>
        <v>0</v>
      </c>
      <c r="T41" s="428"/>
      <c r="U41" s="429"/>
      <c r="V41" s="429"/>
      <c r="W41" s="430"/>
      <c r="X41" s="136"/>
    </row>
    <row r="42" spans="1:24" ht="36.75" customHeight="1" thickBot="1" x14ac:dyDescent="0.45">
      <c r="A42" s="136"/>
      <c r="B42" s="431" t="s">
        <v>272</v>
      </c>
      <c r="C42" s="432"/>
      <c r="D42" s="432"/>
      <c r="E42" s="432"/>
      <c r="F42" s="432"/>
      <c r="G42" s="432"/>
      <c r="H42" s="432"/>
      <c r="I42" s="432"/>
      <c r="J42" s="432"/>
      <c r="K42" s="432"/>
      <c r="L42" s="432"/>
      <c r="M42" s="432"/>
      <c r="N42" s="432"/>
      <c r="O42" s="433"/>
      <c r="P42" s="184"/>
      <c r="Q42" s="185"/>
      <c r="R42" s="225">
        <f>R37+R25+R33+R41+R20</f>
        <v>0</v>
      </c>
      <c r="S42" s="226">
        <f>S37+S25+S33+S41+S20</f>
        <v>0</v>
      </c>
      <c r="T42" s="434"/>
      <c r="U42" s="435"/>
      <c r="V42" s="435"/>
      <c r="W42" s="436"/>
      <c r="X42" s="136"/>
    </row>
    <row r="43" spans="1:24" ht="23.25" customHeight="1" x14ac:dyDescent="0.4">
      <c r="A43" s="136"/>
      <c r="B43" s="136"/>
      <c r="C43" s="136"/>
      <c r="D43" s="136"/>
      <c r="E43" s="136"/>
      <c r="F43" s="136"/>
      <c r="G43" s="136"/>
      <c r="H43" s="136"/>
      <c r="I43" s="136"/>
      <c r="J43" s="136"/>
      <c r="K43" s="136"/>
      <c r="L43" s="136"/>
      <c r="M43" s="136"/>
      <c r="N43" s="136"/>
      <c r="O43" s="136"/>
      <c r="P43" s="136"/>
      <c r="Q43" s="137"/>
      <c r="R43" s="227"/>
      <c r="S43" s="228"/>
      <c r="T43" s="229"/>
      <c r="U43" s="229"/>
      <c r="V43" s="229"/>
      <c r="W43" s="229"/>
      <c r="X43" s="136"/>
    </row>
    <row r="44" spans="1:24" ht="13.5" customHeight="1" x14ac:dyDescent="0.4">
      <c r="A44" s="427" t="s">
        <v>212</v>
      </c>
      <c r="B44" s="427"/>
      <c r="C44" s="414" t="s">
        <v>213</v>
      </c>
      <c r="D44" s="414"/>
      <c r="E44" s="414"/>
      <c r="F44" s="414"/>
      <c r="G44" s="414"/>
      <c r="H44" s="414"/>
      <c r="I44" s="414"/>
      <c r="J44" s="414"/>
      <c r="K44" s="414"/>
      <c r="L44" s="414"/>
      <c r="M44" s="414"/>
      <c r="N44" s="414"/>
      <c r="O44" s="414"/>
      <c r="P44" s="414"/>
      <c r="Q44" s="414"/>
      <c r="R44" s="414"/>
      <c r="S44" s="414"/>
      <c r="T44" s="414"/>
      <c r="U44" s="414"/>
      <c r="V44" s="414"/>
      <c r="W44" s="414"/>
    </row>
    <row r="45" spans="1:24" ht="18" customHeight="1" x14ac:dyDescent="0.4">
      <c r="A45" s="427"/>
      <c r="B45" s="427"/>
      <c r="C45" s="414"/>
      <c r="D45" s="414"/>
      <c r="E45" s="414"/>
      <c r="F45" s="414"/>
      <c r="G45" s="414"/>
      <c r="H45" s="414"/>
      <c r="I45" s="414"/>
      <c r="J45" s="414"/>
      <c r="K45" s="414"/>
      <c r="L45" s="414"/>
      <c r="M45" s="414"/>
      <c r="N45" s="414"/>
      <c r="O45" s="414"/>
      <c r="P45" s="414"/>
      <c r="Q45" s="414"/>
      <c r="R45" s="414"/>
      <c r="S45" s="414"/>
      <c r="T45" s="414"/>
      <c r="U45" s="414"/>
      <c r="V45" s="414"/>
      <c r="W45" s="414"/>
    </row>
    <row r="46" spans="1:24" x14ac:dyDescent="0.4">
      <c r="C46" s="17" t="s">
        <v>214</v>
      </c>
    </row>
    <row r="47" spans="1:24" ht="13.5" customHeight="1" x14ac:dyDescent="0.4">
      <c r="C47" s="415" t="s">
        <v>273</v>
      </c>
      <c r="D47" s="415"/>
      <c r="E47" s="415"/>
      <c r="F47" s="415"/>
      <c r="G47" s="415"/>
      <c r="H47" s="415"/>
      <c r="I47" s="415"/>
      <c r="J47" s="415"/>
      <c r="K47" s="415"/>
      <c r="L47" s="415"/>
      <c r="M47" s="415"/>
      <c r="N47" s="415"/>
      <c r="O47" s="415"/>
      <c r="P47" s="415"/>
      <c r="Q47" s="415"/>
      <c r="R47" s="415"/>
      <c r="S47" s="415"/>
      <c r="T47" s="415"/>
      <c r="U47" s="415"/>
      <c r="V47" s="415"/>
      <c r="W47" s="415"/>
    </row>
    <row r="48" spans="1:24" x14ac:dyDescent="0.4">
      <c r="C48" s="415"/>
      <c r="D48" s="415"/>
      <c r="E48" s="415"/>
      <c r="F48" s="415"/>
      <c r="G48" s="415"/>
      <c r="H48" s="415"/>
      <c r="I48" s="415"/>
      <c r="J48" s="415"/>
      <c r="K48" s="415"/>
      <c r="L48" s="415"/>
      <c r="M48" s="415"/>
      <c r="N48" s="415"/>
      <c r="O48" s="415"/>
      <c r="P48" s="415"/>
      <c r="Q48" s="415"/>
      <c r="R48" s="415"/>
      <c r="S48" s="415"/>
      <c r="T48" s="415"/>
      <c r="U48" s="415"/>
      <c r="V48" s="415"/>
      <c r="W48" s="415"/>
    </row>
    <row r="50" spans="1:24" ht="21" customHeight="1" x14ac:dyDescent="0.4">
      <c r="A50" s="427" t="s">
        <v>216</v>
      </c>
      <c r="B50" s="427"/>
      <c r="C50" s="416" t="s">
        <v>274</v>
      </c>
      <c r="D50" s="416"/>
      <c r="E50" s="416"/>
      <c r="F50" s="416"/>
      <c r="G50" s="416"/>
      <c r="H50" s="416"/>
      <c r="I50" s="416"/>
      <c r="J50" s="416"/>
      <c r="K50" s="416"/>
      <c r="L50" s="416"/>
      <c r="M50" s="416"/>
      <c r="N50" s="416"/>
      <c r="O50" s="416"/>
      <c r="P50" s="416"/>
      <c r="Q50" s="416"/>
      <c r="R50" s="416"/>
      <c r="S50" s="416"/>
      <c r="T50" s="416"/>
      <c r="U50" s="416"/>
      <c r="V50" s="416"/>
      <c r="W50" s="416"/>
      <c r="X50" s="136"/>
    </row>
    <row r="51" spans="1:24" ht="18.75" customHeight="1" x14ac:dyDescent="0.4">
      <c r="A51" s="427"/>
      <c r="B51" s="427"/>
      <c r="C51" s="416"/>
      <c r="D51" s="416"/>
      <c r="E51" s="416"/>
      <c r="F51" s="416"/>
      <c r="G51" s="416"/>
      <c r="H51" s="416"/>
      <c r="I51" s="416"/>
      <c r="J51" s="416"/>
      <c r="K51" s="416"/>
      <c r="L51" s="416"/>
      <c r="M51" s="416"/>
      <c r="N51" s="416"/>
      <c r="O51" s="416"/>
      <c r="P51" s="416"/>
      <c r="Q51" s="416"/>
      <c r="R51" s="416"/>
      <c r="S51" s="416"/>
      <c r="T51" s="416"/>
      <c r="U51" s="416"/>
      <c r="V51" s="416"/>
      <c r="W51" s="416"/>
      <c r="X51" s="136"/>
    </row>
    <row r="52" spans="1:24" ht="18.75" customHeight="1" x14ac:dyDescent="0.4">
      <c r="C52" s="417" t="s">
        <v>275</v>
      </c>
      <c r="D52" s="417"/>
      <c r="E52" s="417"/>
      <c r="F52" s="417"/>
      <c r="G52" s="417"/>
      <c r="H52" s="417"/>
      <c r="I52" s="417"/>
      <c r="J52" s="417"/>
      <c r="K52" s="417"/>
      <c r="L52" s="417"/>
      <c r="M52" s="417"/>
      <c r="N52" s="417"/>
      <c r="O52" s="417"/>
      <c r="P52" s="417"/>
      <c r="Q52" s="417"/>
      <c r="R52" s="417"/>
      <c r="S52" s="417"/>
      <c r="T52" s="417"/>
      <c r="U52" s="417"/>
      <c r="V52" s="417"/>
      <c r="W52" s="417"/>
      <c r="X52" s="136"/>
    </row>
    <row r="53" spans="1:24" ht="14.25" customHeight="1" x14ac:dyDescent="0.4">
      <c r="C53" s="417"/>
      <c r="D53" s="417"/>
      <c r="E53" s="417"/>
      <c r="F53" s="417"/>
      <c r="G53" s="417"/>
      <c r="H53" s="417"/>
      <c r="I53" s="417"/>
      <c r="J53" s="417"/>
      <c r="K53" s="417"/>
      <c r="L53" s="417"/>
      <c r="M53" s="417"/>
      <c r="N53" s="417"/>
      <c r="O53" s="417"/>
      <c r="P53" s="417"/>
      <c r="Q53" s="417"/>
      <c r="R53" s="417"/>
      <c r="S53" s="417"/>
      <c r="T53" s="417"/>
      <c r="U53" s="417"/>
      <c r="V53" s="417"/>
      <c r="W53" s="417"/>
      <c r="X53" s="136"/>
    </row>
    <row r="54" spans="1:24" ht="9" customHeight="1" x14ac:dyDescent="0.4"/>
    <row r="55" spans="1:24" ht="18.75" customHeight="1" x14ac:dyDescent="0.4">
      <c r="A55" s="427" t="s">
        <v>276</v>
      </c>
      <c r="B55" s="427"/>
      <c r="C55" s="416" t="s">
        <v>245</v>
      </c>
      <c r="D55" s="416"/>
      <c r="E55" s="416"/>
      <c r="F55" s="416"/>
      <c r="G55" s="416"/>
      <c r="H55" s="416"/>
      <c r="I55" s="416"/>
      <c r="J55" s="416"/>
      <c r="K55" s="416"/>
      <c r="L55" s="416"/>
      <c r="M55" s="416"/>
      <c r="N55" s="416"/>
      <c r="O55" s="416"/>
      <c r="P55" s="416"/>
      <c r="Q55" s="416"/>
      <c r="R55" s="416"/>
      <c r="S55" s="416"/>
      <c r="T55" s="416"/>
      <c r="U55" s="416"/>
      <c r="V55" s="416"/>
      <c r="W55" s="416"/>
      <c r="X55" s="136"/>
    </row>
    <row r="56" spans="1:24" ht="18.75" customHeight="1" x14ac:dyDescent="0.4">
      <c r="A56" s="427"/>
      <c r="B56" s="427"/>
      <c r="C56" s="416"/>
      <c r="D56" s="416"/>
      <c r="E56" s="416"/>
      <c r="F56" s="416"/>
      <c r="G56" s="416"/>
      <c r="H56" s="416"/>
      <c r="I56" s="416"/>
      <c r="J56" s="416"/>
      <c r="K56" s="416"/>
      <c r="L56" s="416"/>
      <c r="M56" s="416"/>
      <c r="N56" s="416"/>
      <c r="O56" s="416"/>
      <c r="P56" s="416"/>
      <c r="Q56" s="416"/>
      <c r="R56" s="416"/>
      <c r="S56" s="416"/>
      <c r="T56" s="416"/>
      <c r="U56" s="416"/>
      <c r="V56" s="416"/>
      <c r="W56" s="416"/>
      <c r="X56" s="136"/>
    </row>
    <row r="57" spans="1:24" ht="15" customHeight="1" x14ac:dyDescent="0.4">
      <c r="A57" s="136"/>
      <c r="B57" s="19"/>
      <c r="C57" s="261" t="s">
        <v>277</v>
      </c>
      <c r="D57" s="262"/>
      <c r="E57" s="262"/>
      <c r="F57" s="262"/>
      <c r="G57" s="262"/>
      <c r="H57" s="262"/>
      <c r="I57" s="262"/>
      <c r="J57" s="262"/>
      <c r="K57" s="262"/>
      <c r="L57" s="262"/>
      <c r="M57" s="262"/>
      <c r="N57" s="262"/>
      <c r="O57" s="262"/>
      <c r="P57" s="262"/>
      <c r="Q57" s="262"/>
      <c r="R57" s="262"/>
      <c r="S57" s="262"/>
      <c r="T57" s="262"/>
      <c r="U57" s="262"/>
      <c r="V57" s="262"/>
      <c r="W57" s="262"/>
      <c r="X57" s="136"/>
    </row>
    <row r="58" spans="1:24" ht="15" customHeight="1" x14ac:dyDescent="0.4">
      <c r="A58" s="136"/>
      <c r="B58" s="208"/>
      <c r="C58" s="263" t="s">
        <v>278</v>
      </c>
      <c r="D58" s="417" t="s">
        <v>279</v>
      </c>
      <c r="E58" s="417"/>
      <c r="F58" s="417"/>
      <c r="G58" s="417"/>
      <c r="H58" s="417"/>
      <c r="I58" s="417"/>
      <c r="J58" s="417"/>
      <c r="K58" s="417"/>
      <c r="L58" s="417"/>
      <c r="M58" s="417"/>
      <c r="N58" s="417"/>
      <c r="O58" s="417"/>
      <c r="P58" s="417"/>
      <c r="Q58" s="417"/>
      <c r="R58" s="417"/>
      <c r="S58" s="417"/>
      <c r="T58" s="417"/>
      <c r="U58" s="417"/>
      <c r="V58" s="417"/>
      <c r="W58" s="417"/>
      <c r="X58" s="136"/>
    </row>
    <row r="59" spans="1:24" ht="15" customHeight="1" x14ac:dyDescent="0.4">
      <c r="A59" s="136"/>
      <c r="B59" s="208"/>
      <c r="C59" s="263" t="s">
        <v>278</v>
      </c>
      <c r="D59" s="555" t="s">
        <v>280</v>
      </c>
      <c r="E59" s="555"/>
      <c r="F59" s="555"/>
      <c r="G59" s="555"/>
      <c r="H59" s="555"/>
      <c r="I59" s="555"/>
      <c r="J59" s="555"/>
      <c r="K59" s="555"/>
      <c r="L59" s="555"/>
      <c r="M59" s="555"/>
      <c r="N59" s="555"/>
      <c r="O59" s="555"/>
      <c r="P59" s="555"/>
      <c r="Q59" s="555"/>
      <c r="R59" s="555"/>
      <c r="S59" s="555"/>
      <c r="T59" s="555"/>
      <c r="U59" s="555"/>
      <c r="V59" s="555"/>
      <c r="W59" s="555"/>
      <c r="X59" s="136"/>
    </row>
    <row r="60" spans="1:24" ht="15" customHeight="1" x14ac:dyDescent="0.4">
      <c r="C60" s="564" t="s">
        <v>278</v>
      </c>
      <c r="D60" s="556" t="s">
        <v>281</v>
      </c>
      <c r="E60" s="556"/>
      <c r="F60" s="556"/>
      <c r="G60" s="556"/>
      <c r="H60" s="556"/>
      <c r="I60" s="556"/>
      <c r="J60" s="556"/>
      <c r="K60" s="556"/>
      <c r="L60" s="556"/>
      <c r="M60" s="556"/>
      <c r="N60" s="556"/>
      <c r="O60" s="556"/>
      <c r="P60" s="556"/>
      <c r="Q60" s="556"/>
      <c r="R60" s="556"/>
      <c r="S60" s="556"/>
      <c r="T60" s="556"/>
      <c r="U60" s="556"/>
      <c r="V60" s="556"/>
      <c r="W60" s="556"/>
    </row>
    <row r="61" spans="1:24" ht="15" customHeight="1" x14ac:dyDescent="0.4">
      <c r="C61" s="564"/>
      <c r="D61" s="556"/>
      <c r="E61" s="556"/>
      <c r="F61" s="556"/>
      <c r="G61" s="556"/>
      <c r="H61" s="556"/>
      <c r="I61" s="556"/>
      <c r="J61" s="556"/>
      <c r="K61" s="556"/>
      <c r="L61" s="556"/>
      <c r="M61" s="556"/>
      <c r="N61" s="556"/>
      <c r="O61" s="556"/>
      <c r="P61" s="556"/>
      <c r="Q61" s="556"/>
      <c r="R61" s="556"/>
      <c r="S61" s="556"/>
      <c r="T61" s="556"/>
      <c r="U61" s="556"/>
      <c r="V61" s="556"/>
      <c r="W61" s="556"/>
    </row>
    <row r="62" spans="1:24" ht="15" customHeight="1" x14ac:dyDescent="0.4">
      <c r="C62" s="99"/>
      <c r="D62" s="99"/>
      <c r="E62" s="99" t="s">
        <v>214</v>
      </c>
      <c r="F62" s="99"/>
      <c r="G62" s="99"/>
      <c r="H62" s="99"/>
      <c r="I62" s="99"/>
      <c r="J62" s="99"/>
      <c r="K62" s="99"/>
      <c r="L62" s="99"/>
      <c r="M62" s="99"/>
      <c r="N62" s="99"/>
      <c r="O62" s="99"/>
      <c r="P62" s="99"/>
      <c r="Q62" s="99"/>
      <c r="R62" s="99"/>
      <c r="S62" s="99"/>
      <c r="T62" s="99"/>
      <c r="U62" s="99"/>
      <c r="V62" s="99"/>
      <c r="W62" s="99"/>
    </row>
    <row r="63" spans="1:24" ht="15" customHeight="1" x14ac:dyDescent="0.4">
      <c r="C63" s="99"/>
      <c r="D63" s="99"/>
      <c r="E63" s="556" t="s">
        <v>273</v>
      </c>
      <c r="F63" s="556"/>
      <c r="G63" s="556"/>
      <c r="H63" s="556"/>
      <c r="I63" s="556"/>
      <c r="J63" s="556"/>
      <c r="K63" s="556"/>
      <c r="L63" s="556"/>
      <c r="M63" s="556"/>
      <c r="N63" s="556"/>
      <c r="O63" s="556"/>
      <c r="P63" s="556"/>
      <c r="Q63" s="556"/>
      <c r="R63" s="556"/>
      <c r="S63" s="556"/>
      <c r="T63" s="556"/>
      <c r="U63" s="556"/>
      <c r="V63" s="556"/>
      <c r="W63" s="556"/>
    </row>
    <row r="64" spans="1:24" x14ac:dyDescent="0.4">
      <c r="C64" s="99"/>
      <c r="D64" s="99"/>
      <c r="E64" s="556"/>
      <c r="F64" s="556"/>
      <c r="G64" s="556"/>
      <c r="H64" s="556"/>
      <c r="I64" s="556"/>
      <c r="J64" s="556"/>
      <c r="K64" s="556"/>
      <c r="L64" s="556"/>
      <c r="M64" s="556"/>
      <c r="N64" s="556"/>
      <c r="O64" s="556"/>
      <c r="P64" s="556"/>
      <c r="Q64" s="556"/>
      <c r="R64" s="556"/>
      <c r="S64" s="556"/>
      <c r="T64" s="556"/>
      <c r="U64" s="556"/>
      <c r="V64" s="556"/>
      <c r="W64" s="556"/>
    </row>
  </sheetData>
  <sheetProtection password="C9F7" sheet="1" objects="1" scenarios="1"/>
  <mergeCells count="64">
    <mergeCell ref="A55:B56"/>
    <mergeCell ref="C60:C61"/>
    <mergeCell ref="T20:W20"/>
    <mergeCell ref="A5:W5"/>
    <mergeCell ref="A7:W7"/>
    <mergeCell ref="A11:W11"/>
    <mergeCell ref="B16:O17"/>
    <mergeCell ref="Q16:Q17"/>
    <mergeCell ref="R16:R17"/>
    <mergeCell ref="S16:S17"/>
    <mergeCell ref="T16:U17"/>
    <mergeCell ref="V16:W17"/>
    <mergeCell ref="D25:O25"/>
    <mergeCell ref="B18:C20"/>
    <mergeCell ref="D18:O18"/>
    <mergeCell ref="D19:H19"/>
    <mergeCell ref="I19:O19"/>
    <mergeCell ref="D20:O20"/>
    <mergeCell ref="T25:W25"/>
    <mergeCell ref="B26:C33"/>
    <mergeCell ref="D26:O26"/>
    <mergeCell ref="D27:O27"/>
    <mergeCell ref="D28:H29"/>
    <mergeCell ref="I28:O28"/>
    <mergeCell ref="I29:O29"/>
    <mergeCell ref="D30:H31"/>
    <mergeCell ref="I30:O30"/>
    <mergeCell ref="I31:K31"/>
    <mergeCell ref="B21:C25"/>
    <mergeCell ref="D21:H21"/>
    <mergeCell ref="I21:O21"/>
    <mergeCell ref="D22:O22"/>
    <mergeCell ref="D23:O23"/>
    <mergeCell ref="D24:O24"/>
    <mergeCell ref="L31:O31"/>
    <mergeCell ref="D32:O32"/>
    <mergeCell ref="D33:O33"/>
    <mergeCell ref="T33:W33"/>
    <mergeCell ref="B34:C41"/>
    <mergeCell ref="D34:H36"/>
    <mergeCell ref="I34:O34"/>
    <mergeCell ref="I35:O35"/>
    <mergeCell ref="I36:O36"/>
    <mergeCell ref="D37:O37"/>
    <mergeCell ref="C52:W53"/>
    <mergeCell ref="T37:W37"/>
    <mergeCell ref="D38:H40"/>
    <mergeCell ref="I38:O38"/>
    <mergeCell ref="I39:O39"/>
    <mergeCell ref="I40:O40"/>
    <mergeCell ref="D41:O41"/>
    <mergeCell ref="T41:W41"/>
    <mergeCell ref="B42:O42"/>
    <mergeCell ref="T42:W42"/>
    <mergeCell ref="C44:W45"/>
    <mergeCell ref="C47:W48"/>
    <mergeCell ref="C50:W51"/>
    <mergeCell ref="A44:B45"/>
    <mergeCell ref="A50:B51"/>
    <mergeCell ref="C55:W56"/>
    <mergeCell ref="D58:W58"/>
    <mergeCell ref="D59:W59"/>
    <mergeCell ref="D60:W61"/>
    <mergeCell ref="E63:W64"/>
  </mergeCells>
  <phoneticPr fontId="3"/>
  <pageMargins left="0.70866141732283472" right="0.70866141732283472" top="0.55118110236220474" bottom="0.74803149606299213" header="0.31496062992125984" footer="0.31496062992125984"/>
  <pageSetup paperSize="9" scale="73"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3"/>
  <sheetViews>
    <sheetView view="pageBreakPreview" zoomScaleNormal="100" zoomScaleSheetLayoutView="100" workbookViewId="0">
      <selection sqref="A1:AB1"/>
    </sheetView>
  </sheetViews>
  <sheetFormatPr defaultRowHeight="18.75" x14ac:dyDescent="0.4"/>
  <cols>
    <col min="1" max="2" width="2.375" customWidth="1"/>
    <col min="3" max="7" width="1.875" customWidth="1"/>
    <col min="8" max="14" width="2.375" customWidth="1"/>
    <col min="15" max="28" width="7.375" customWidth="1"/>
  </cols>
  <sheetData>
    <row r="1" spans="1:28" ht="29.25" customHeight="1" x14ac:dyDescent="0.4">
      <c r="A1" s="391" t="s">
        <v>282</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row>
    <row r="2" spans="1:28" x14ac:dyDescent="0.4">
      <c r="A2" s="17"/>
      <c r="B2" s="17"/>
      <c r="C2" s="17"/>
      <c r="D2" s="17"/>
      <c r="E2" s="17"/>
      <c r="F2" s="17"/>
      <c r="G2" s="17"/>
      <c r="H2" s="17"/>
      <c r="I2" s="17"/>
      <c r="J2" s="17"/>
      <c r="K2" s="17"/>
      <c r="L2" s="17"/>
      <c r="M2" s="17"/>
      <c r="N2" s="17"/>
      <c r="O2" s="17"/>
      <c r="P2" s="17"/>
      <c r="Q2" s="17"/>
      <c r="R2" s="17"/>
      <c r="S2" s="17"/>
      <c r="T2" s="17"/>
      <c r="U2" s="17"/>
      <c r="V2" s="17"/>
      <c r="W2" s="17"/>
      <c r="X2" s="17"/>
      <c r="Y2" s="17"/>
      <c r="Z2" s="17"/>
      <c r="AA2" s="17"/>
    </row>
    <row r="3" spans="1:28" x14ac:dyDescent="0.4">
      <c r="A3" s="17" t="s">
        <v>283</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8" x14ac:dyDescent="0.4">
      <c r="A4" s="17" t="s">
        <v>284</v>
      </c>
      <c r="B4" s="17"/>
      <c r="C4" s="17"/>
      <c r="D4" s="17"/>
      <c r="E4" s="17"/>
      <c r="F4" s="17"/>
      <c r="G4" s="17"/>
      <c r="H4" s="17"/>
      <c r="I4" s="17"/>
      <c r="J4" s="17"/>
      <c r="K4" s="17"/>
      <c r="L4" s="17"/>
      <c r="M4" s="17"/>
      <c r="N4" s="17"/>
      <c r="O4" s="17"/>
      <c r="P4" s="17"/>
      <c r="Q4" s="17"/>
      <c r="R4" s="17"/>
      <c r="S4" s="17"/>
      <c r="T4" s="17"/>
      <c r="U4" s="17"/>
      <c r="V4" s="17"/>
      <c r="W4" s="17"/>
      <c r="X4" s="17"/>
      <c r="Y4" s="17"/>
      <c r="Z4" s="17"/>
      <c r="AA4" s="17"/>
    </row>
    <row r="5" spans="1:28" x14ac:dyDescent="0.4">
      <c r="A5" s="17"/>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8" s="97" customFormat="1" ht="18" thickBot="1" x14ac:dyDescent="0.45">
      <c r="A6" s="135" t="s">
        <v>285</v>
      </c>
    </row>
    <row r="7" spans="1:28" ht="19.5" x14ac:dyDescent="0.4">
      <c r="A7" s="500" t="s">
        <v>168</v>
      </c>
      <c r="B7" s="501"/>
      <c r="C7" s="501"/>
      <c r="D7" s="501"/>
      <c r="E7" s="501"/>
      <c r="F7" s="501"/>
      <c r="G7" s="501"/>
      <c r="H7" s="501"/>
      <c r="I7" s="501"/>
      <c r="J7" s="501"/>
      <c r="K7" s="501"/>
      <c r="L7" s="501"/>
      <c r="M7" s="501"/>
      <c r="N7" s="502"/>
      <c r="O7" s="575" t="s">
        <v>174</v>
      </c>
      <c r="P7" s="577" t="s">
        <v>231</v>
      </c>
      <c r="Q7" s="578"/>
      <c r="R7" s="578"/>
      <c r="S7" s="578"/>
      <c r="T7" s="578"/>
      <c r="U7" s="578"/>
      <c r="V7" s="578"/>
      <c r="W7" s="578"/>
      <c r="X7" s="578"/>
      <c r="Y7" s="578"/>
      <c r="Z7" s="578"/>
      <c r="AA7" s="578"/>
      <c r="AB7" s="579"/>
    </row>
    <row r="8" spans="1:28" ht="20.25" thickBot="1" x14ac:dyDescent="0.45">
      <c r="A8" s="503"/>
      <c r="B8" s="504"/>
      <c r="C8" s="504"/>
      <c r="D8" s="504"/>
      <c r="E8" s="504"/>
      <c r="F8" s="504"/>
      <c r="G8" s="504"/>
      <c r="H8" s="504"/>
      <c r="I8" s="504"/>
      <c r="J8" s="504"/>
      <c r="K8" s="504"/>
      <c r="L8" s="504"/>
      <c r="M8" s="504"/>
      <c r="N8" s="505"/>
      <c r="O8" s="576"/>
      <c r="P8" s="230" t="s">
        <v>286</v>
      </c>
      <c r="Q8" s="231" t="s">
        <v>287</v>
      </c>
      <c r="R8" s="231" t="s">
        <v>288</v>
      </c>
      <c r="S8" s="231" t="s">
        <v>289</v>
      </c>
      <c r="T8" s="231" t="s">
        <v>290</v>
      </c>
      <c r="U8" s="231" t="s">
        <v>291</v>
      </c>
      <c r="V8" s="231" t="s">
        <v>292</v>
      </c>
      <c r="W8" s="231" t="s">
        <v>293</v>
      </c>
      <c r="X8" s="231" t="s">
        <v>294</v>
      </c>
      <c r="Y8" s="231" t="s">
        <v>295</v>
      </c>
      <c r="Z8" s="231" t="s">
        <v>296</v>
      </c>
      <c r="AA8" s="231" t="s">
        <v>297</v>
      </c>
      <c r="AB8" s="232" t="s">
        <v>298</v>
      </c>
    </row>
    <row r="9" spans="1:28" x14ac:dyDescent="0.4">
      <c r="A9" s="489" t="s">
        <v>175</v>
      </c>
      <c r="B9" s="490"/>
      <c r="C9" s="580" t="s">
        <v>268</v>
      </c>
      <c r="D9" s="581"/>
      <c r="E9" s="581"/>
      <c r="F9" s="581"/>
      <c r="G9" s="581"/>
      <c r="H9" s="581"/>
      <c r="I9" s="581"/>
      <c r="J9" s="581"/>
      <c r="K9" s="581"/>
      <c r="L9" s="581"/>
      <c r="M9" s="581"/>
      <c r="N9" s="582"/>
      <c r="O9" s="143" t="s">
        <v>177</v>
      </c>
      <c r="P9" s="233"/>
      <c r="Q9" s="234"/>
      <c r="R9" s="234"/>
      <c r="S9" s="234"/>
      <c r="T9" s="234"/>
      <c r="U9" s="234"/>
      <c r="V9" s="234"/>
      <c r="W9" s="234"/>
      <c r="X9" s="234"/>
      <c r="Y9" s="234"/>
      <c r="Z9" s="234"/>
      <c r="AA9" s="234"/>
      <c r="AB9" s="235">
        <f>SUM(P9:AA9)</f>
        <v>0</v>
      </c>
    </row>
    <row r="10" spans="1:28" ht="19.5" thickBot="1" x14ac:dyDescent="0.45">
      <c r="A10" s="491"/>
      <c r="B10" s="492"/>
      <c r="C10" s="495" t="s">
        <v>241</v>
      </c>
      <c r="D10" s="496"/>
      <c r="E10" s="496"/>
      <c r="F10" s="496"/>
      <c r="G10" s="496"/>
      <c r="H10" s="583"/>
      <c r="I10" s="583"/>
      <c r="J10" s="583"/>
      <c r="K10" s="583"/>
      <c r="L10" s="583"/>
      <c r="M10" s="583"/>
      <c r="N10" s="584"/>
      <c r="O10" s="151" t="s">
        <v>177</v>
      </c>
      <c r="P10" s="236"/>
      <c r="Q10" s="237"/>
      <c r="R10" s="237"/>
      <c r="S10" s="237"/>
      <c r="T10" s="237"/>
      <c r="U10" s="237"/>
      <c r="V10" s="237"/>
      <c r="W10" s="237"/>
      <c r="X10" s="237"/>
      <c r="Y10" s="237"/>
      <c r="Z10" s="237"/>
      <c r="AA10" s="237"/>
      <c r="AB10" s="235">
        <f>SUM(P10:AA10)</f>
        <v>0</v>
      </c>
    </row>
    <row r="11" spans="1:28" ht="19.5" thickBot="1" x14ac:dyDescent="0.45">
      <c r="A11" s="493"/>
      <c r="B11" s="494"/>
      <c r="C11" s="424" t="s">
        <v>181</v>
      </c>
      <c r="D11" s="425"/>
      <c r="E11" s="425"/>
      <c r="F11" s="425"/>
      <c r="G11" s="425"/>
      <c r="H11" s="425"/>
      <c r="I11" s="425"/>
      <c r="J11" s="425"/>
      <c r="K11" s="425"/>
      <c r="L11" s="425"/>
      <c r="M11" s="425"/>
      <c r="N11" s="425"/>
      <c r="O11" s="156"/>
      <c r="P11" s="238">
        <f>SUM(P9:P10)</f>
        <v>0</v>
      </c>
      <c r="Q11" s="239">
        <f t="shared" ref="Q11:AA11" si="0">SUM(Q9:Q10)</f>
        <v>0</v>
      </c>
      <c r="R11" s="239">
        <f t="shared" si="0"/>
        <v>0</v>
      </c>
      <c r="S11" s="239">
        <f t="shared" si="0"/>
        <v>0</v>
      </c>
      <c r="T11" s="239">
        <f t="shared" si="0"/>
        <v>0</v>
      </c>
      <c r="U11" s="239">
        <f t="shared" si="0"/>
        <v>0</v>
      </c>
      <c r="V11" s="239">
        <f t="shared" si="0"/>
        <v>0</v>
      </c>
      <c r="W11" s="239">
        <f t="shared" si="0"/>
        <v>0</v>
      </c>
      <c r="X11" s="239">
        <f>SUM(X9:X10)</f>
        <v>0</v>
      </c>
      <c r="Y11" s="239">
        <f t="shared" si="0"/>
        <v>0</v>
      </c>
      <c r="Z11" s="239">
        <f t="shared" si="0"/>
        <v>0</v>
      </c>
      <c r="AA11" s="239">
        <f t="shared" si="0"/>
        <v>0</v>
      </c>
      <c r="AB11" s="240">
        <f>SUM(AB9:AB10)</f>
        <v>0</v>
      </c>
    </row>
    <row r="12" spans="1:28" x14ac:dyDescent="0.4">
      <c r="A12" s="473" t="s">
        <v>182</v>
      </c>
      <c r="B12" s="474"/>
      <c r="C12" s="479" t="s">
        <v>299</v>
      </c>
      <c r="D12" s="480"/>
      <c r="E12" s="480"/>
      <c r="F12" s="480"/>
      <c r="G12" s="480"/>
      <c r="H12" s="573"/>
      <c r="I12" s="573"/>
      <c r="J12" s="573"/>
      <c r="K12" s="573"/>
      <c r="L12" s="573"/>
      <c r="M12" s="573"/>
      <c r="N12" s="574"/>
      <c r="O12" s="159" t="s">
        <v>184</v>
      </c>
      <c r="P12" s="241"/>
      <c r="Q12" s="242"/>
      <c r="R12" s="242"/>
      <c r="S12" s="242"/>
      <c r="T12" s="242"/>
      <c r="U12" s="242"/>
      <c r="V12" s="242"/>
      <c r="W12" s="242"/>
      <c r="X12" s="242"/>
      <c r="Y12" s="242"/>
      <c r="Z12" s="242"/>
      <c r="AA12" s="242"/>
      <c r="AB12" s="243">
        <f>SUM(P12:AA12)</f>
        <v>0</v>
      </c>
    </row>
    <row r="13" spans="1:28" x14ac:dyDescent="0.4">
      <c r="A13" s="475"/>
      <c r="B13" s="476"/>
      <c r="C13" s="455" t="s">
        <v>187</v>
      </c>
      <c r="D13" s="456"/>
      <c r="E13" s="456"/>
      <c r="F13" s="456"/>
      <c r="G13" s="456"/>
      <c r="H13" s="456"/>
      <c r="I13" s="456"/>
      <c r="J13" s="456"/>
      <c r="K13" s="456"/>
      <c r="L13" s="456"/>
      <c r="M13" s="456"/>
      <c r="N13" s="457"/>
      <c r="O13" s="143" t="s">
        <v>188</v>
      </c>
      <c r="P13" s="244"/>
      <c r="Q13" s="245"/>
      <c r="R13" s="245"/>
      <c r="S13" s="245"/>
      <c r="T13" s="245"/>
      <c r="U13" s="245"/>
      <c r="V13" s="245"/>
      <c r="W13" s="245"/>
      <c r="X13" s="245"/>
      <c r="Y13" s="245"/>
      <c r="Z13" s="245"/>
      <c r="AA13" s="245"/>
      <c r="AB13" s="246">
        <f t="shared" ref="AB13:AB15" si="1">SUM(P13:AA13)</f>
        <v>0</v>
      </c>
    </row>
    <row r="14" spans="1:28" x14ac:dyDescent="0.4">
      <c r="A14" s="475"/>
      <c r="B14" s="476"/>
      <c r="C14" s="483" t="s">
        <v>191</v>
      </c>
      <c r="D14" s="484"/>
      <c r="E14" s="484"/>
      <c r="F14" s="484"/>
      <c r="G14" s="484"/>
      <c r="H14" s="484"/>
      <c r="I14" s="484"/>
      <c r="J14" s="484"/>
      <c r="K14" s="484"/>
      <c r="L14" s="484"/>
      <c r="M14" s="484"/>
      <c r="N14" s="485"/>
      <c r="O14" s="169" t="s">
        <v>192</v>
      </c>
      <c r="P14" s="233"/>
      <c r="Q14" s="234"/>
      <c r="R14" s="234"/>
      <c r="S14" s="234"/>
      <c r="T14" s="234"/>
      <c r="U14" s="234"/>
      <c r="V14" s="234"/>
      <c r="W14" s="234"/>
      <c r="X14" s="234"/>
      <c r="Y14" s="234"/>
      <c r="Z14" s="234"/>
      <c r="AA14" s="234"/>
      <c r="AB14" s="235">
        <f t="shared" si="1"/>
        <v>0</v>
      </c>
    </row>
    <row r="15" spans="1:28" ht="19.5" thickBot="1" x14ac:dyDescent="0.45">
      <c r="A15" s="475"/>
      <c r="B15" s="476"/>
      <c r="C15" s="486" t="s">
        <v>195</v>
      </c>
      <c r="D15" s="487"/>
      <c r="E15" s="487"/>
      <c r="F15" s="487"/>
      <c r="G15" s="487"/>
      <c r="H15" s="487"/>
      <c r="I15" s="487"/>
      <c r="J15" s="487"/>
      <c r="K15" s="487"/>
      <c r="L15" s="487"/>
      <c r="M15" s="487"/>
      <c r="N15" s="488"/>
      <c r="O15" s="143" t="s">
        <v>192</v>
      </c>
      <c r="P15" s="244"/>
      <c r="Q15" s="245"/>
      <c r="R15" s="245"/>
      <c r="S15" s="245"/>
      <c r="T15" s="245"/>
      <c r="U15" s="245"/>
      <c r="V15" s="245"/>
      <c r="W15" s="245"/>
      <c r="X15" s="245"/>
      <c r="Y15" s="245"/>
      <c r="Z15" s="245"/>
      <c r="AA15" s="245"/>
      <c r="AB15" s="246">
        <f t="shared" si="1"/>
        <v>0</v>
      </c>
    </row>
    <row r="16" spans="1:28" ht="19.5" thickBot="1" x14ac:dyDescent="0.45">
      <c r="A16" s="477"/>
      <c r="B16" s="478"/>
      <c r="C16" s="424" t="s">
        <v>181</v>
      </c>
      <c r="D16" s="425"/>
      <c r="E16" s="425"/>
      <c r="F16" s="425"/>
      <c r="G16" s="425"/>
      <c r="H16" s="425"/>
      <c r="I16" s="425"/>
      <c r="J16" s="425"/>
      <c r="K16" s="425"/>
      <c r="L16" s="425"/>
      <c r="M16" s="425"/>
      <c r="N16" s="425"/>
      <c r="O16" s="156"/>
      <c r="P16" s="238">
        <f>SUM(P12:P15)</f>
        <v>0</v>
      </c>
      <c r="Q16" s="239">
        <f t="shared" ref="Q16:AA16" si="2">SUM(Q12:Q15)</f>
        <v>0</v>
      </c>
      <c r="R16" s="239">
        <f t="shared" si="2"/>
        <v>0</v>
      </c>
      <c r="S16" s="239">
        <f t="shared" si="2"/>
        <v>0</v>
      </c>
      <c r="T16" s="239">
        <f t="shared" si="2"/>
        <v>0</v>
      </c>
      <c r="U16" s="239">
        <f t="shared" si="2"/>
        <v>0</v>
      </c>
      <c r="V16" s="239">
        <f t="shared" si="2"/>
        <v>0</v>
      </c>
      <c r="W16" s="239">
        <f t="shared" si="2"/>
        <v>0</v>
      </c>
      <c r="X16" s="239">
        <f t="shared" si="2"/>
        <v>0</v>
      </c>
      <c r="Y16" s="239">
        <f t="shared" si="2"/>
        <v>0</v>
      </c>
      <c r="Z16" s="239">
        <f t="shared" si="2"/>
        <v>0</v>
      </c>
      <c r="AA16" s="239">
        <f t="shared" si="2"/>
        <v>0</v>
      </c>
      <c r="AB16" s="240">
        <f>SUM(AB12:AB15)</f>
        <v>0</v>
      </c>
    </row>
    <row r="17" spans="1:28" x14ac:dyDescent="0.4">
      <c r="A17" s="440" t="s">
        <v>196</v>
      </c>
      <c r="B17" s="441"/>
      <c r="C17" s="446" t="s">
        <v>197</v>
      </c>
      <c r="D17" s="447"/>
      <c r="E17" s="447"/>
      <c r="F17" s="447"/>
      <c r="G17" s="448"/>
      <c r="H17" s="452" t="s">
        <v>198</v>
      </c>
      <c r="I17" s="453"/>
      <c r="J17" s="453"/>
      <c r="K17" s="453"/>
      <c r="L17" s="453"/>
      <c r="M17" s="453"/>
      <c r="N17" s="454"/>
      <c r="O17" s="169" t="s">
        <v>192</v>
      </c>
      <c r="P17" s="233"/>
      <c r="Q17" s="234"/>
      <c r="R17" s="234"/>
      <c r="S17" s="234"/>
      <c r="T17" s="234"/>
      <c r="U17" s="234"/>
      <c r="V17" s="234"/>
      <c r="W17" s="234"/>
      <c r="X17" s="234"/>
      <c r="Y17" s="234"/>
      <c r="Z17" s="234"/>
      <c r="AA17" s="234"/>
      <c r="AB17" s="246">
        <f t="shared" ref="AB17:AB19" si="3">SUM(P17:AA17)</f>
        <v>0</v>
      </c>
    </row>
    <row r="18" spans="1:28" x14ac:dyDescent="0.4">
      <c r="A18" s="442"/>
      <c r="B18" s="443"/>
      <c r="C18" s="449"/>
      <c r="D18" s="450"/>
      <c r="E18" s="450"/>
      <c r="F18" s="450"/>
      <c r="G18" s="451"/>
      <c r="H18" s="455" t="s">
        <v>199</v>
      </c>
      <c r="I18" s="456"/>
      <c r="J18" s="456"/>
      <c r="K18" s="456"/>
      <c r="L18" s="456"/>
      <c r="M18" s="456"/>
      <c r="N18" s="457"/>
      <c r="O18" s="143" t="s">
        <v>184</v>
      </c>
      <c r="P18" s="244"/>
      <c r="Q18" s="245"/>
      <c r="R18" s="245"/>
      <c r="S18" s="245"/>
      <c r="T18" s="245"/>
      <c r="U18" s="245"/>
      <c r="V18" s="245"/>
      <c r="W18" s="245"/>
      <c r="X18" s="245"/>
      <c r="Y18" s="245"/>
      <c r="Z18" s="245"/>
      <c r="AA18" s="245"/>
      <c r="AB18" s="246">
        <f t="shared" si="3"/>
        <v>0</v>
      </c>
    </row>
    <row r="19" spans="1:28" ht="19.5" thickBot="1" x14ac:dyDescent="0.45">
      <c r="A19" s="442"/>
      <c r="B19" s="443"/>
      <c r="C19" s="449"/>
      <c r="D19" s="450"/>
      <c r="E19" s="450"/>
      <c r="F19" s="450"/>
      <c r="G19" s="451"/>
      <c r="H19" s="455" t="s">
        <v>201</v>
      </c>
      <c r="I19" s="456"/>
      <c r="J19" s="456"/>
      <c r="K19" s="456"/>
      <c r="L19" s="456"/>
      <c r="M19" s="456"/>
      <c r="N19" s="457"/>
      <c r="O19" s="143" t="s">
        <v>188</v>
      </c>
      <c r="P19" s="244"/>
      <c r="Q19" s="245"/>
      <c r="R19" s="245"/>
      <c r="S19" s="245"/>
      <c r="T19" s="245"/>
      <c r="U19" s="245"/>
      <c r="V19" s="245"/>
      <c r="W19" s="245"/>
      <c r="X19" s="245"/>
      <c r="Y19" s="245"/>
      <c r="Z19" s="245"/>
      <c r="AA19" s="245"/>
      <c r="AB19" s="246">
        <f t="shared" si="3"/>
        <v>0</v>
      </c>
    </row>
    <row r="20" spans="1:28" ht="19.5" thickBot="1" x14ac:dyDescent="0.45">
      <c r="A20" s="442"/>
      <c r="B20" s="443"/>
      <c r="C20" s="458" t="s">
        <v>181</v>
      </c>
      <c r="D20" s="459"/>
      <c r="E20" s="459"/>
      <c r="F20" s="459"/>
      <c r="G20" s="459"/>
      <c r="H20" s="459"/>
      <c r="I20" s="459"/>
      <c r="J20" s="459"/>
      <c r="K20" s="459"/>
      <c r="L20" s="459"/>
      <c r="M20" s="459"/>
      <c r="N20" s="460"/>
      <c r="O20" s="175"/>
      <c r="P20" s="238">
        <f>SUM(P17:P19)</f>
        <v>0</v>
      </c>
      <c r="Q20" s="239">
        <f t="shared" ref="Q20:AA20" si="4">SUM(Q17:Q19)</f>
        <v>0</v>
      </c>
      <c r="R20" s="239">
        <f t="shared" si="4"/>
        <v>0</v>
      </c>
      <c r="S20" s="239">
        <f t="shared" si="4"/>
        <v>0</v>
      </c>
      <c r="T20" s="239">
        <f t="shared" si="4"/>
        <v>0</v>
      </c>
      <c r="U20" s="239">
        <f t="shared" si="4"/>
        <v>0</v>
      </c>
      <c r="V20" s="239">
        <f t="shared" si="4"/>
        <v>0</v>
      </c>
      <c r="W20" s="239">
        <f t="shared" si="4"/>
        <v>0</v>
      </c>
      <c r="X20" s="239">
        <f t="shared" si="4"/>
        <v>0</v>
      </c>
      <c r="Y20" s="239">
        <f t="shared" si="4"/>
        <v>0</v>
      </c>
      <c r="Z20" s="239">
        <f t="shared" si="4"/>
        <v>0</v>
      </c>
      <c r="AA20" s="239">
        <f t="shared" si="4"/>
        <v>0</v>
      </c>
      <c r="AB20" s="240">
        <f>SUM(AB17:AB19)</f>
        <v>0</v>
      </c>
    </row>
    <row r="21" spans="1:28" x14ac:dyDescent="0.4">
      <c r="A21" s="442"/>
      <c r="B21" s="443"/>
      <c r="C21" s="464" t="s">
        <v>203</v>
      </c>
      <c r="D21" s="465"/>
      <c r="E21" s="465"/>
      <c r="F21" s="465"/>
      <c r="G21" s="466"/>
      <c r="H21" s="470" t="s">
        <v>204</v>
      </c>
      <c r="I21" s="471"/>
      <c r="J21" s="471"/>
      <c r="K21" s="471"/>
      <c r="L21" s="471"/>
      <c r="M21" s="471"/>
      <c r="N21" s="472"/>
      <c r="O21" s="143" t="s">
        <v>205</v>
      </c>
      <c r="P21" s="233"/>
      <c r="Q21" s="234"/>
      <c r="R21" s="234"/>
      <c r="S21" s="234"/>
      <c r="T21" s="234"/>
      <c r="U21" s="234"/>
      <c r="V21" s="234"/>
      <c r="W21" s="234"/>
      <c r="X21" s="234"/>
      <c r="Y21" s="234"/>
      <c r="Z21" s="234"/>
      <c r="AA21" s="234"/>
      <c r="AB21" s="246">
        <f t="shared" ref="AB21:AB23" si="5">SUM(P21:AA21)</f>
        <v>0</v>
      </c>
    </row>
    <row r="22" spans="1:28" x14ac:dyDescent="0.4">
      <c r="A22" s="442"/>
      <c r="B22" s="443"/>
      <c r="C22" s="464"/>
      <c r="D22" s="465"/>
      <c r="E22" s="465"/>
      <c r="F22" s="465"/>
      <c r="G22" s="466"/>
      <c r="H22" s="418" t="s">
        <v>208</v>
      </c>
      <c r="I22" s="419"/>
      <c r="J22" s="419"/>
      <c r="K22" s="419"/>
      <c r="L22" s="419"/>
      <c r="M22" s="419"/>
      <c r="N22" s="420"/>
      <c r="O22" s="143" t="s">
        <v>205</v>
      </c>
      <c r="P22" s="233"/>
      <c r="Q22" s="234"/>
      <c r="R22" s="234"/>
      <c r="S22" s="234"/>
      <c r="T22" s="234"/>
      <c r="U22" s="234"/>
      <c r="V22" s="234"/>
      <c r="W22" s="234"/>
      <c r="X22" s="234"/>
      <c r="Y22" s="234"/>
      <c r="Z22" s="234"/>
      <c r="AA22" s="234"/>
      <c r="AB22" s="246">
        <f t="shared" si="5"/>
        <v>0</v>
      </c>
    </row>
    <row r="23" spans="1:28" ht="19.5" thickBot="1" x14ac:dyDescent="0.45">
      <c r="A23" s="442"/>
      <c r="B23" s="443"/>
      <c r="C23" s="467"/>
      <c r="D23" s="468"/>
      <c r="E23" s="468"/>
      <c r="F23" s="468"/>
      <c r="G23" s="469"/>
      <c r="H23" s="421" t="s">
        <v>209</v>
      </c>
      <c r="I23" s="422"/>
      <c r="J23" s="422"/>
      <c r="K23" s="422"/>
      <c r="L23" s="422"/>
      <c r="M23" s="422"/>
      <c r="N23" s="423"/>
      <c r="O23" s="151" t="s">
        <v>205</v>
      </c>
      <c r="P23" s="236"/>
      <c r="Q23" s="237"/>
      <c r="R23" s="237"/>
      <c r="S23" s="237"/>
      <c r="T23" s="237"/>
      <c r="U23" s="237"/>
      <c r="V23" s="237"/>
      <c r="W23" s="237"/>
      <c r="X23" s="237"/>
      <c r="Y23" s="237"/>
      <c r="Z23" s="237"/>
      <c r="AA23" s="237"/>
      <c r="AB23" s="246">
        <f t="shared" si="5"/>
        <v>0</v>
      </c>
    </row>
    <row r="24" spans="1:28" ht="19.5" thickBot="1" x14ac:dyDescent="0.45">
      <c r="A24" s="444"/>
      <c r="B24" s="445"/>
      <c r="C24" s="424" t="s">
        <v>181</v>
      </c>
      <c r="D24" s="425"/>
      <c r="E24" s="425"/>
      <c r="F24" s="425"/>
      <c r="G24" s="425"/>
      <c r="H24" s="425"/>
      <c r="I24" s="425"/>
      <c r="J24" s="425"/>
      <c r="K24" s="425"/>
      <c r="L24" s="425"/>
      <c r="M24" s="425"/>
      <c r="N24" s="426"/>
      <c r="O24" s="156" t="s">
        <v>205</v>
      </c>
      <c r="P24" s="238">
        <f>SUM(P21:P23)</f>
        <v>0</v>
      </c>
      <c r="Q24" s="239">
        <f t="shared" ref="Q24:AA24" si="6">SUM(Q21:Q23)</f>
        <v>0</v>
      </c>
      <c r="R24" s="239">
        <f t="shared" si="6"/>
        <v>0</v>
      </c>
      <c r="S24" s="239">
        <f t="shared" si="6"/>
        <v>0</v>
      </c>
      <c r="T24" s="239">
        <f t="shared" si="6"/>
        <v>0</v>
      </c>
      <c r="U24" s="239">
        <f t="shared" si="6"/>
        <v>0</v>
      </c>
      <c r="V24" s="239">
        <f t="shared" si="6"/>
        <v>0</v>
      </c>
      <c r="W24" s="239">
        <f t="shared" si="6"/>
        <v>0</v>
      </c>
      <c r="X24" s="239">
        <f t="shared" si="6"/>
        <v>0</v>
      </c>
      <c r="Y24" s="239">
        <f t="shared" si="6"/>
        <v>0</v>
      </c>
      <c r="Z24" s="239">
        <f t="shared" si="6"/>
        <v>0</v>
      </c>
      <c r="AA24" s="239">
        <f t="shared" si="6"/>
        <v>0</v>
      </c>
      <c r="AB24" s="247">
        <f>SUM(AB21:AB23)</f>
        <v>0</v>
      </c>
    </row>
    <row r="25" spans="1:28" ht="19.5" thickBot="1" x14ac:dyDescent="0.45">
      <c r="A25" s="431" t="s">
        <v>210</v>
      </c>
      <c r="B25" s="432"/>
      <c r="C25" s="432"/>
      <c r="D25" s="432"/>
      <c r="E25" s="432"/>
      <c r="F25" s="432"/>
      <c r="G25" s="432"/>
      <c r="H25" s="432"/>
      <c r="I25" s="432"/>
      <c r="J25" s="432"/>
      <c r="K25" s="432"/>
      <c r="L25" s="432"/>
      <c r="M25" s="432"/>
      <c r="N25" s="433"/>
      <c r="O25" s="184"/>
      <c r="P25" s="238">
        <f>SUM(P11,P16,P20,P24)</f>
        <v>0</v>
      </c>
      <c r="Q25" s="239">
        <f t="shared" ref="Q25:AA25" si="7">SUM(Q11,Q16,Q20,Q24)</f>
        <v>0</v>
      </c>
      <c r="R25" s="239">
        <f t="shared" si="7"/>
        <v>0</v>
      </c>
      <c r="S25" s="239">
        <f t="shared" si="7"/>
        <v>0</v>
      </c>
      <c r="T25" s="239">
        <f t="shared" si="7"/>
        <v>0</v>
      </c>
      <c r="U25" s="239">
        <f t="shared" si="7"/>
        <v>0</v>
      </c>
      <c r="V25" s="239">
        <f t="shared" si="7"/>
        <v>0</v>
      </c>
      <c r="W25" s="239">
        <f t="shared" si="7"/>
        <v>0</v>
      </c>
      <c r="X25" s="239">
        <f t="shared" si="7"/>
        <v>0</v>
      </c>
      <c r="Y25" s="239">
        <f t="shared" si="7"/>
        <v>0</v>
      </c>
      <c r="Z25" s="239">
        <f t="shared" si="7"/>
        <v>0</v>
      </c>
      <c r="AA25" s="239">
        <f t="shared" si="7"/>
        <v>0</v>
      </c>
      <c r="AB25" s="248"/>
    </row>
    <row r="26" spans="1:28" x14ac:dyDescent="0.4">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7"/>
    </row>
    <row r="27" spans="1:28" x14ac:dyDescent="0.4">
      <c r="A27" s="19"/>
      <c r="B27" s="98"/>
      <c r="C27" s="17"/>
      <c r="D27" s="17"/>
      <c r="E27" s="17"/>
      <c r="F27" s="17"/>
      <c r="G27" s="17"/>
      <c r="H27" s="17"/>
      <c r="I27" s="17"/>
      <c r="J27" s="17"/>
      <c r="K27" s="17"/>
      <c r="L27" s="17"/>
      <c r="M27" s="17"/>
      <c r="N27" s="17"/>
      <c r="O27" s="17"/>
      <c r="P27" s="17"/>
      <c r="Q27" s="17"/>
      <c r="R27" s="17"/>
      <c r="S27" s="17"/>
      <c r="T27" s="17"/>
      <c r="U27" s="17"/>
      <c r="V27" s="17"/>
      <c r="W27" s="17"/>
      <c r="X27" s="17"/>
      <c r="Y27" s="17"/>
      <c r="Z27" s="17"/>
      <c r="AA27" s="17"/>
    </row>
    <row r="28" spans="1:28" x14ac:dyDescent="0.4">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row>
    <row r="29" spans="1:28" s="97" customFormat="1" ht="18" thickBot="1" x14ac:dyDescent="0.45">
      <c r="A29" s="135" t="s">
        <v>300</v>
      </c>
    </row>
    <row r="30" spans="1:28" ht="19.5" x14ac:dyDescent="0.4">
      <c r="A30" s="500" t="s">
        <v>168</v>
      </c>
      <c r="B30" s="501"/>
      <c r="C30" s="501"/>
      <c r="D30" s="501"/>
      <c r="E30" s="501"/>
      <c r="F30" s="501"/>
      <c r="G30" s="501"/>
      <c r="H30" s="501"/>
      <c r="I30" s="501"/>
      <c r="J30" s="501"/>
      <c r="K30" s="501"/>
      <c r="L30" s="501"/>
      <c r="M30" s="501"/>
      <c r="N30" s="502"/>
      <c r="O30" s="141"/>
      <c r="P30" s="570" t="s">
        <v>301</v>
      </c>
      <c r="Q30" s="566"/>
      <c r="R30" s="566"/>
      <c r="S30" s="566"/>
      <c r="T30" s="566"/>
      <c r="U30" s="566"/>
      <c r="V30" s="566"/>
      <c r="W30" s="566"/>
      <c r="X30" s="566"/>
      <c r="Y30" s="566"/>
      <c r="Z30" s="566"/>
      <c r="AA30" s="566"/>
      <c r="AB30" s="567"/>
    </row>
    <row r="31" spans="1:28" ht="20.25" thickBot="1" x14ac:dyDescent="0.45">
      <c r="A31" s="503"/>
      <c r="B31" s="504"/>
      <c r="C31" s="504"/>
      <c r="D31" s="504"/>
      <c r="E31" s="504"/>
      <c r="F31" s="504"/>
      <c r="G31" s="504"/>
      <c r="H31" s="504"/>
      <c r="I31" s="504"/>
      <c r="J31" s="504"/>
      <c r="K31" s="504"/>
      <c r="L31" s="504"/>
      <c r="M31" s="504"/>
      <c r="N31" s="505"/>
      <c r="O31" s="142" t="s">
        <v>174</v>
      </c>
      <c r="P31" s="249" t="s">
        <v>286</v>
      </c>
      <c r="Q31" s="249" t="s">
        <v>287</v>
      </c>
      <c r="R31" s="249" t="s">
        <v>288</v>
      </c>
      <c r="S31" s="249" t="s">
        <v>289</v>
      </c>
      <c r="T31" s="249" t="s">
        <v>290</v>
      </c>
      <c r="U31" s="249" t="s">
        <v>291</v>
      </c>
      <c r="V31" s="249" t="s">
        <v>292</v>
      </c>
      <c r="W31" s="249" t="s">
        <v>293</v>
      </c>
      <c r="X31" s="249" t="s">
        <v>294</v>
      </c>
      <c r="Y31" s="249" t="s">
        <v>295</v>
      </c>
      <c r="Z31" s="249" t="s">
        <v>296</v>
      </c>
      <c r="AA31" s="249" t="s">
        <v>297</v>
      </c>
      <c r="AB31" s="250" t="s">
        <v>298</v>
      </c>
    </row>
    <row r="32" spans="1:28" x14ac:dyDescent="0.4">
      <c r="A32" s="473" t="s">
        <v>197</v>
      </c>
      <c r="B32" s="474"/>
      <c r="C32" s="479" t="s">
        <v>232</v>
      </c>
      <c r="D32" s="480"/>
      <c r="E32" s="480"/>
      <c r="F32" s="480"/>
      <c r="G32" s="480"/>
      <c r="H32" s="480"/>
      <c r="I32" s="480"/>
      <c r="J32" s="480"/>
      <c r="K32" s="480"/>
      <c r="L32" s="480"/>
      <c r="M32" s="480"/>
      <c r="N32" s="542"/>
      <c r="O32" s="169" t="s">
        <v>192</v>
      </c>
      <c r="P32" s="242"/>
      <c r="Q32" s="242"/>
      <c r="R32" s="242"/>
      <c r="S32" s="242"/>
      <c r="T32" s="242"/>
      <c r="U32" s="242"/>
      <c r="V32" s="242"/>
      <c r="W32" s="242"/>
      <c r="X32" s="242"/>
      <c r="Y32" s="242"/>
      <c r="Z32" s="242"/>
      <c r="AA32" s="242"/>
      <c r="AB32" s="243">
        <f>SUM(P32:AA32)</f>
        <v>0</v>
      </c>
    </row>
    <row r="33" spans="1:28" x14ac:dyDescent="0.4">
      <c r="A33" s="475"/>
      <c r="B33" s="476"/>
      <c r="C33" s="455" t="s">
        <v>233</v>
      </c>
      <c r="D33" s="456"/>
      <c r="E33" s="456"/>
      <c r="F33" s="456"/>
      <c r="G33" s="456"/>
      <c r="H33" s="456"/>
      <c r="I33" s="456"/>
      <c r="J33" s="456"/>
      <c r="K33" s="456"/>
      <c r="L33" s="456"/>
      <c r="M33" s="456"/>
      <c r="N33" s="457"/>
      <c r="O33" s="143" t="s">
        <v>192</v>
      </c>
      <c r="P33" s="245"/>
      <c r="Q33" s="245"/>
      <c r="R33" s="245"/>
      <c r="S33" s="245"/>
      <c r="T33" s="245"/>
      <c r="U33" s="245"/>
      <c r="V33" s="245"/>
      <c r="W33" s="245"/>
      <c r="X33" s="245"/>
      <c r="Y33" s="245"/>
      <c r="Z33" s="245"/>
      <c r="AA33" s="245"/>
      <c r="AB33" s="246">
        <f>SUM(P33:AA33)</f>
        <v>0</v>
      </c>
    </row>
    <row r="34" spans="1:28" x14ac:dyDescent="0.4">
      <c r="A34" s="475"/>
      <c r="B34" s="476"/>
      <c r="C34" s="543" t="s">
        <v>234</v>
      </c>
      <c r="D34" s="544"/>
      <c r="E34" s="544"/>
      <c r="F34" s="544"/>
      <c r="G34" s="545"/>
      <c r="H34" s="455" t="s">
        <v>201</v>
      </c>
      <c r="I34" s="456"/>
      <c r="J34" s="456"/>
      <c r="K34" s="456"/>
      <c r="L34" s="456"/>
      <c r="M34" s="456"/>
      <c r="N34" s="456"/>
      <c r="O34" s="143" t="s">
        <v>188</v>
      </c>
      <c r="P34" s="234"/>
      <c r="Q34" s="234"/>
      <c r="R34" s="234"/>
      <c r="S34" s="234"/>
      <c r="T34" s="234"/>
      <c r="U34" s="234"/>
      <c r="V34" s="234"/>
      <c r="W34" s="234"/>
      <c r="X34" s="234"/>
      <c r="Y34" s="234"/>
      <c r="Z34" s="234"/>
      <c r="AA34" s="234"/>
      <c r="AB34" s="235">
        <f>SUM(P34:AA34)</f>
        <v>0</v>
      </c>
    </row>
    <row r="35" spans="1:28" ht="19.5" thickBot="1" x14ac:dyDescent="0.45">
      <c r="A35" s="475"/>
      <c r="B35" s="476"/>
      <c r="C35" s="533"/>
      <c r="D35" s="534"/>
      <c r="E35" s="534"/>
      <c r="F35" s="534"/>
      <c r="G35" s="535"/>
      <c r="H35" s="455" t="s">
        <v>235</v>
      </c>
      <c r="I35" s="456"/>
      <c r="J35" s="456"/>
      <c r="K35" s="456"/>
      <c r="L35" s="456"/>
      <c r="M35" s="456"/>
      <c r="N35" s="456"/>
      <c r="O35" s="143" t="s">
        <v>236</v>
      </c>
      <c r="P35" s="245"/>
      <c r="Q35" s="245"/>
      <c r="R35" s="245"/>
      <c r="S35" s="245"/>
      <c r="T35" s="245"/>
      <c r="U35" s="245"/>
      <c r="V35" s="245"/>
      <c r="W35" s="245"/>
      <c r="X35" s="245"/>
      <c r="Y35" s="245"/>
      <c r="Z35" s="245"/>
      <c r="AA35" s="245"/>
      <c r="AB35" s="246">
        <f>SUM(P35:AA35)</f>
        <v>0</v>
      </c>
    </row>
    <row r="36" spans="1:28" ht="19.5" thickBot="1" x14ac:dyDescent="0.45">
      <c r="A36" s="477"/>
      <c r="B36" s="478"/>
      <c r="C36" s="424" t="s">
        <v>181</v>
      </c>
      <c r="D36" s="425"/>
      <c r="E36" s="425"/>
      <c r="F36" s="425"/>
      <c r="G36" s="425"/>
      <c r="H36" s="425"/>
      <c r="I36" s="425"/>
      <c r="J36" s="425"/>
      <c r="K36" s="425"/>
      <c r="L36" s="425"/>
      <c r="M36" s="425"/>
      <c r="N36" s="425"/>
      <c r="O36" s="156"/>
      <c r="P36" s="239">
        <f>SUM(P32:P35)</f>
        <v>0</v>
      </c>
      <c r="Q36" s="239">
        <f t="shared" ref="Q36:AA36" si="8">SUM(Q32:Q35)</f>
        <v>0</v>
      </c>
      <c r="R36" s="239">
        <f t="shared" si="8"/>
        <v>0</v>
      </c>
      <c r="S36" s="239">
        <f t="shared" si="8"/>
        <v>0</v>
      </c>
      <c r="T36" s="239">
        <f t="shared" si="8"/>
        <v>0</v>
      </c>
      <c r="U36" s="239">
        <f t="shared" si="8"/>
        <v>0</v>
      </c>
      <c r="V36" s="239">
        <f t="shared" si="8"/>
        <v>0</v>
      </c>
      <c r="W36" s="239">
        <f t="shared" si="8"/>
        <v>0</v>
      </c>
      <c r="X36" s="239">
        <f t="shared" si="8"/>
        <v>0</v>
      </c>
      <c r="Y36" s="239">
        <f t="shared" si="8"/>
        <v>0</v>
      </c>
      <c r="Z36" s="239">
        <f t="shared" si="8"/>
        <v>0</v>
      </c>
      <c r="AA36" s="239">
        <f t="shared" si="8"/>
        <v>0</v>
      </c>
      <c r="AB36" s="240">
        <f>SUM(AB32:AB35)</f>
        <v>0</v>
      </c>
    </row>
    <row r="37" spans="1:28" x14ac:dyDescent="0.4">
      <c r="A37" s="489" t="s">
        <v>175</v>
      </c>
      <c r="B37" s="490"/>
      <c r="C37" s="446" t="s">
        <v>239</v>
      </c>
      <c r="D37" s="447"/>
      <c r="E37" s="447"/>
      <c r="F37" s="447"/>
      <c r="G37" s="448"/>
      <c r="H37" s="471" t="s">
        <v>240</v>
      </c>
      <c r="I37" s="471"/>
      <c r="J37" s="471"/>
      <c r="K37" s="471"/>
      <c r="L37" s="471"/>
      <c r="M37" s="471"/>
      <c r="N37" s="472"/>
      <c r="O37" s="143" t="s">
        <v>177</v>
      </c>
      <c r="P37" s="234"/>
      <c r="Q37" s="234"/>
      <c r="R37" s="234"/>
      <c r="S37" s="234"/>
      <c r="T37" s="234"/>
      <c r="U37" s="234"/>
      <c r="V37" s="234"/>
      <c r="W37" s="234"/>
      <c r="X37" s="234"/>
      <c r="Y37" s="234"/>
      <c r="Z37" s="234"/>
      <c r="AA37" s="234"/>
      <c r="AB37" s="235">
        <f>SUM(P37:AA37)</f>
        <v>0</v>
      </c>
    </row>
    <row r="38" spans="1:28" x14ac:dyDescent="0.4">
      <c r="A38" s="491"/>
      <c r="B38" s="492"/>
      <c r="C38" s="533"/>
      <c r="D38" s="534"/>
      <c r="E38" s="534"/>
      <c r="F38" s="534"/>
      <c r="G38" s="535"/>
      <c r="H38" s="457" t="s">
        <v>241</v>
      </c>
      <c r="I38" s="536"/>
      <c r="J38" s="536"/>
      <c r="K38" s="571"/>
      <c r="L38" s="571"/>
      <c r="M38" s="571"/>
      <c r="N38" s="572"/>
      <c r="O38" s="151" t="s">
        <v>177</v>
      </c>
      <c r="P38" s="245"/>
      <c r="Q38" s="245"/>
      <c r="R38" s="245"/>
      <c r="S38" s="245"/>
      <c r="T38" s="245"/>
      <c r="U38" s="245"/>
      <c r="V38" s="245"/>
      <c r="W38" s="245"/>
      <c r="X38" s="245"/>
      <c r="Y38" s="245"/>
      <c r="Z38" s="245"/>
      <c r="AA38" s="245"/>
      <c r="AB38" s="235">
        <f>SUM(P38:AA38)</f>
        <v>0</v>
      </c>
    </row>
    <row r="39" spans="1:28" ht="19.5" thickBot="1" x14ac:dyDescent="0.45">
      <c r="A39" s="491"/>
      <c r="B39" s="492"/>
      <c r="C39" s="539" t="s">
        <v>242</v>
      </c>
      <c r="D39" s="540"/>
      <c r="E39" s="540"/>
      <c r="F39" s="540"/>
      <c r="G39" s="540"/>
      <c r="H39" s="540"/>
      <c r="I39" s="540"/>
      <c r="J39" s="540"/>
      <c r="K39" s="540"/>
      <c r="L39" s="540"/>
      <c r="M39" s="540"/>
      <c r="N39" s="541"/>
      <c r="O39" s="151" t="s">
        <v>177</v>
      </c>
      <c r="P39" s="237"/>
      <c r="Q39" s="237"/>
      <c r="R39" s="237"/>
      <c r="S39" s="237"/>
      <c r="T39" s="237"/>
      <c r="U39" s="237"/>
      <c r="V39" s="237"/>
      <c r="W39" s="237"/>
      <c r="X39" s="237"/>
      <c r="Y39" s="237"/>
      <c r="Z39" s="237"/>
      <c r="AA39" s="237"/>
      <c r="AB39" s="235">
        <f>SUM(P39:AA39)</f>
        <v>0</v>
      </c>
    </row>
    <row r="40" spans="1:28" ht="19.5" thickBot="1" x14ac:dyDescent="0.45">
      <c r="A40" s="493"/>
      <c r="B40" s="494"/>
      <c r="C40" s="424" t="s">
        <v>181</v>
      </c>
      <c r="D40" s="425"/>
      <c r="E40" s="425"/>
      <c r="F40" s="425"/>
      <c r="G40" s="425"/>
      <c r="H40" s="425"/>
      <c r="I40" s="425"/>
      <c r="J40" s="425"/>
      <c r="K40" s="425"/>
      <c r="L40" s="425"/>
      <c r="M40" s="425"/>
      <c r="N40" s="426"/>
      <c r="O40" s="156"/>
      <c r="P40" s="239">
        <f>SUM(P37:P39)</f>
        <v>0</v>
      </c>
      <c r="Q40" s="239">
        <f t="shared" ref="Q40:AA40" si="9">SUM(Q37:Q39)</f>
        <v>0</v>
      </c>
      <c r="R40" s="239">
        <f t="shared" si="9"/>
        <v>0</v>
      </c>
      <c r="S40" s="239">
        <f t="shared" si="9"/>
        <v>0</v>
      </c>
      <c r="T40" s="239">
        <f t="shared" si="9"/>
        <v>0</v>
      </c>
      <c r="U40" s="239">
        <f t="shared" si="9"/>
        <v>0</v>
      </c>
      <c r="V40" s="239">
        <f t="shared" si="9"/>
        <v>0</v>
      </c>
      <c r="W40" s="239">
        <f t="shared" si="9"/>
        <v>0</v>
      </c>
      <c r="X40" s="239">
        <f t="shared" si="9"/>
        <v>0</v>
      </c>
      <c r="Y40" s="239">
        <f t="shared" si="9"/>
        <v>0</v>
      </c>
      <c r="Z40" s="239">
        <f t="shared" si="9"/>
        <v>0</v>
      </c>
      <c r="AA40" s="239">
        <f t="shared" si="9"/>
        <v>0</v>
      </c>
      <c r="AB40" s="240">
        <f>SUM(AB37:AB39)</f>
        <v>0</v>
      </c>
    </row>
    <row r="41" spans="1:28" ht="19.5" thickBot="1" x14ac:dyDescent="0.45">
      <c r="A41" s="431" t="s">
        <v>243</v>
      </c>
      <c r="B41" s="432"/>
      <c r="C41" s="432"/>
      <c r="D41" s="432"/>
      <c r="E41" s="432"/>
      <c r="F41" s="432"/>
      <c r="G41" s="432"/>
      <c r="H41" s="432"/>
      <c r="I41" s="432"/>
      <c r="J41" s="432"/>
      <c r="K41" s="432"/>
      <c r="L41" s="432"/>
      <c r="M41" s="432"/>
      <c r="N41" s="433"/>
      <c r="O41" s="184"/>
      <c r="P41" s="251">
        <f>SUM(P36,P40)</f>
        <v>0</v>
      </c>
      <c r="Q41" s="251">
        <f t="shared" ref="Q41:AA41" si="10">SUM(Q36,Q40)</f>
        <v>0</v>
      </c>
      <c r="R41" s="251">
        <f t="shared" si="10"/>
        <v>0</v>
      </c>
      <c r="S41" s="251">
        <f t="shared" si="10"/>
        <v>0</v>
      </c>
      <c r="T41" s="251">
        <f t="shared" si="10"/>
        <v>0</v>
      </c>
      <c r="U41" s="251">
        <f t="shared" si="10"/>
        <v>0</v>
      </c>
      <c r="V41" s="251">
        <f t="shared" si="10"/>
        <v>0</v>
      </c>
      <c r="W41" s="251">
        <f t="shared" si="10"/>
        <v>0</v>
      </c>
      <c r="X41" s="251">
        <f t="shared" si="10"/>
        <v>0</v>
      </c>
      <c r="Y41" s="251">
        <f t="shared" si="10"/>
        <v>0</v>
      </c>
      <c r="Z41" s="251">
        <f t="shared" si="10"/>
        <v>0</v>
      </c>
      <c r="AA41" s="251">
        <f t="shared" si="10"/>
        <v>0</v>
      </c>
      <c r="AB41" s="248"/>
    </row>
    <row r="42" spans="1:28" x14ac:dyDescent="0.4">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row>
    <row r="43" spans="1:28" x14ac:dyDescent="0.4">
      <c r="A43" s="13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row>
    <row r="44" spans="1:28" s="97" customFormat="1" ht="18" thickBot="1" x14ac:dyDescent="0.45">
      <c r="A44" s="135" t="s">
        <v>302</v>
      </c>
    </row>
    <row r="45" spans="1:28" ht="19.5" x14ac:dyDescent="0.4">
      <c r="A45" s="500" t="s">
        <v>263</v>
      </c>
      <c r="B45" s="501"/>
      <c r="C45" s="501"/>
      <c r="D45" s="501"/>
      <c r="E45" s="501"/>
      <c r="F45" s="501"/>
      <c r="G45" s="501"/>
      <c r="H45" s="501"/>
      <c r="I45" s="501"/>
      <c r="J45" s="501"/>
      <c r="K45" s="501"/>
      <c r="L45" s="501"/>
      <c r="M45" s="501"/>
      <c r="N45" s="502"/>
      <c r="O45" s="565" t="s">
        <v>303</v>
      </c>
      <c r="P45" s="566"/>
      <c r="Q45" s="566"/>
      <c r="R45" s="566"/>
      <c r="S45" s="566"/>
      <c r="T45" s="566"/>
      <c r="U45" s="566"/>
      <c r="V45" s="566"/>
      <c r="W45" s="566"/>
      <c r="X45" s="566"/>
      <c r="Y45" s="566"/>
      <c r="Z45" s="566"/>
      <c r="AA45" s="567"/>
    </row>
    <row r="46" spans="1:28" ht="20.25" thickBot="1" x14ac:dyDescent="0.45">
      <c r="A46" s="503"/>
      <c r="B46" s="504"/>
      <c r="C46" s="504"/>
      <c r="D46" s="504"/>
      <c r="E46" s="504"/>
      <c r="F46" s="504"/>
      <c r="G46" s="504"/>
      <c r="H46" s="504"/>
      <c r="I46" s="504"/>
      <c r="J46" s="504"/>
      <c r="K46" s="504"/>
      <c r="L46" s="504"/>
      <c r="M46" s="504"/>
      <c r="N46" s="505"/>
      <c r="O46" s="252" t="s">
        <v>286</v>
      </c>
      <c r="P46" s="249" t="s">
        <v>287</v>
      </c>
      <c r="Q46" s="249" t="s">
        <v>288</v>
      </c>
      <c r="R46" s="249" t="s">
        <v>289</v>
      </c>
      <c r="S46" s="249" t="s">
        <v>290</v>
      </c>
      <c r="T46" s="249" t="s">
        <v>291</v>
      </c>
      <c r="U46" s="249" t="s">
        <v>292</v>
      </c>
      <c r="V46" s="249" t="s">
        <v>293</v>
      </c>
      <c r="W46" s="249" t="s">
        <v>294</v>
      </c>
      <c r="X46" s="249" t="s">
        <v>295</v>
      </c>
      <c r="Y46" s="249" t="s">
        <v>296</v>
      </c>
      <c r="Z46" s="249" t="s">
        <v>297</v>
      </c>
      <c r="AA46" s="250" t="s">
        <v>298</v>
      </c>
    </row>
    <row r="47" spans="1:28" ht="19.5" thickBot="1" x14ac:dyDescent="0.45">
      <c r="A47" s="568"/>
      <c r="B47" s="569"/>
      <c r="C47" s="569"/>
      <c r="D47" s="569"/>
      <c r="E47" s="569"/>
      <c r="F47" s="569"/>
      <c r="G47" s="569"/>
      <c r="H47" s="569"/>
      <c r="I47" s="569"/>
      <c r="J47" s="569"/>
      <c r="K47" s="569"/>
      <c r="L47" s="569"/>
      <c r="M47" s="569"/>
      <c r="N47" s="569"/>
      <c r="O47" s="253"/>
      <c r="P47" s="253"/>
      <c r="Q47" s="253"/>
      <c r="R47" s="253"/>
      <c r="S47" s="253"/>
      <c r="T47" s="253"/>
      <c r="U47" s="253"/>
      <c r="V47" s="253"/>
      <c r="W47" s="253"/>
      <c r="X47" s="253"/>
      <c r="Y47" s="253"/>
      <c r="Z47" s="253"/>
      <c r="AA47" s="254">
        <f>SUM(O47:Z47)</f>
        <v>0</v>
      </c>
    </row>
    <row r="50" spans="1:28" s="97" customFormat="1" ht="18" thickBot="1" x14ac:dyDescent="0.45">
      <c r="A50" s="135" t="s">
        <v>304</v>
      </c>
    </row>
    <row r="51" spans="1:28" ht="19.5" x14ac:dyDescent="0.4">
      <c r="A51" s="500" t="s">
        <v>257</v>
      </c>
      <c r="B51" s="547"/>
      <c r="C51" s="547"/>
      <c r="D51" s="547"/>
      <c r="E51" s="547"/>
      <c r="F51" s="547"/>
      <c r="G51" s="547"/>
      <c r="H51" s="547"/>
      <c r="I51" s="547"/>
      <c r="J51" s="547"/>
      <c r="K51" s="547"/>
      <c r="L51" s="547"/>
      <c r="M51" s="547"/>
      <c r="N51" s="548"/>
      <c r="O51" s="255"/>
      <c r="P51" s="570" t="s">
        <v>257</v>
      </c>
      <c r="Q51" s="566"/>
      <c r="R51" s="566"/>
      <c r="S51" s="566"/>
      <c r="T51" s="566"/>
      <c r="U51" s="566"/>
      <c r="V51" s="566"/>
      <c r="W51" s="566"/>
      <c r="X51" s="566"/>
      <c r="Y51" s="566"/>
      <c r="Z51" s="566"/>
      <c r="AA51" s="566"/>
      <c r="AB51" s="567"/>
    </row>
    <row r="52" spans="1:28" ht="20.25" thickBot="1" x14ac:dyDescent="0.45">
      <c r="A52" s="549"/>
      <c r="B52" s="550"/>
      <c r="C52" s="550"/>
      <c r="D52" s="550"/>
      <c r="E52" s="550"/>
      <c r="F52" s="550"/>
      <c r="G52" s="550"/>
      <c r="H52" s="550"/>
      <c r="I52" s="550"/>
      <c r="J52" s="550"/>
      <c r="K52" s="550"/>
      <c r="L52" s="550"/>
      <c r="M52" s="550"/>
      <c r="N52" s="551"/>
      <c r="O52" s="249" t="s">
        <v>174</v>
      </c>
      <c r="P52" s="249" t="s">
        <v>286</v>
      </c>
      <c r="Q52" s="249" t="s">
        <v>287</v>
      </c>
      <c r="R52" s="249" t="s">
        <v>288</v>
      </c>
      <c r="S52" s="249" t="s">
        <v>289</v>
      </c>
      <c r="T52" s="249" t="s">
        <v>290</v>
      </c>
      <c r="U52" s="249" t="s">
        <v>291</v>
      </c>
      <c r="V52" s="249" t="s">
        <v>292</v>
      </c>
      <c r="W52" s="249" t="s">
        <v>293</v>
      </c>
      <c r="X52" s="249" t="s">
        <v>294</v>
      </c>
      <c r="Y52" s="249" t="s">
        <v>295</v>
      </c>
      <c r="Z52" s="249" t="s">
        <v>296</v>
      </c>
      <c r="AA52" s="249" t="s">
        <v>297</v>
      </c>
      <c r="AB52" s="250" t="s">
        <v>298</v>
      </c>
    </row>
    <row r="53" spans="1:28" ht="19.5" thickBot="1" x14ac:dyDescent="0.45">
      <c r="A53" s="552"/>
      <c r="B53" s="553"/>
      <c r="C53" s="553"/>
      <c r="D53" s="553"/>
      <c r="E53" s="553"/>
      <c r="F53" s="553"/>
      <c r="G53" s="553"/>
      <c r="H53" s="553"/>
      <c r="I53" s="553"/>
      <c r="J53" s="553"/>
      <c r="K53" s="553"/>
      <c r="L53" s="553"/>
      <c r="M53" s="553"/>
      <c r="N53" s="554"/>
      <c r="O53" s="256"/>
      <c r="P53" s="257"/>
      <c r="Q53" s="257"/>
      <c r="R53" s="257"/>
      <c r="S53" s="257"/>
      <c r="T53" s="257"/>
      <c r="U53" s="257"/>
      <c r="V53" s="257"/>
      <c r="W53" s="257"/>
      <c r="X53" s="257"/>
      <c r="Y53" s="257"/>
      <c r="Z53" s="257"/>
      <c r="AA53" s="257"/>
      <c r="AB53" s="258">
        <f>SUM(P53:AA53)</f>
        <v>0</v>
      </c>
    </row>
  </sheetData>
  <sheetProtection password="C9F7" sheet="1" objects="1" scenarios="1"/>
  <mergeCells count="50">
    <mergeCell ref="A1:AB1"/>
    <mergeCell ref="A7:N8"/>
    <mergeCell ref="O7:O8"/>
    <mergeCell ref="P7:AB7"/>
    <mergeCell ref="A9:B11"/>
    <mergeCell ref="C9:N9"/>
    <mergeCell ref="C10:G10"/>
    <mergeCell ref="H10:N10"/>
    <mergeCell ref="C11:N11"/>
    <mergeCell ref="C21:G23"/>
    <mergeCell ref="H21:N21"/>
    <mergeCell ref="H22:N22"/>
    <mergeCell ref="H23:N23"/>
    <mergeCell ref="A12:B16"/>
    <mergeCell ref="C12:G12"/>
    <mergeCell ref="H12:N12"/>
    <mergeCell ref="C13:N13"/>
    <mergeCell ref="C14:N14"/>
    <mergeCell ref="C15:N15"/>
    <mergeCell ref="C16:N16"/>
    <mergeCell ref="C24:N24"/>
    <mergeCell ref="A25:N25"/>
    <mergeCell ref="A30:N31"/>
    <mergeCell ref="P30:AB30"/>
    <mergeCell ref="A32:B36"/>
    <mergeCell ref="C32:N32"/>
    <mergeCell ref="C33:N33"/>
    <mergeCell ref="C34:G35"/>
    <mergeCell ref="H34:N34"/>
    <mergeCell ref="H35:N35"/>
    <mergeCell ref="A17:B24"/>
    <mergeCell ref="C17:G19"/>
    <mergeCell ref="H17:N17"/>
    <mergeCell ref="H18:N18"/>
    <mergeCell ref="H19:N19"/>
    <mergeCell ref="C20:N20"/>
    <mergeCell ref="C36:N36"/>
    <mergeCell ref="A37:B40"/>
    <mergeCell ref="C37:G38"/>
    <mergeCell ref="H37:N37"/>
    <mergeCell ref="H38:J38"/>
    <mergeCell ref="K38:N38"/>
    <mergeCell ref="C39:N39"/>
    <mergeCell ref="C40:N40"/>
    <mergeCell ref="A41:N41"/>
    <mergeCell ref="A45:N46"/>
    <mergeCell ref="O45:AA45"/>
    <mergeCell ref="A47:N47"/>
    <mergeCell ref="A51:N53"/>
    <mergeCell ref="P51:AB51"/>
  </mergeCells>
  <phoneticPr fontId="3"/>
  <pageMargins left="0.7" right="0.7" top="0.75" bottom="0.75" header="0.3" footer="0.3"/>
  <pageSetup paperSize="9" scale="90" orientation="landscape" r:id="rId1"/>
  <rowBreaks count="1" manualBreakCount="1">
    <brk id="2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目次</vt:lpstr>
      <vt:lpstr>取組結果の詳細</vt:lpstr>
      <vt:lpstr>取組項目</vt:lpstr>
      <vt:lpstr>取組結果集計シート</vt:lpstr>
      <vt:lpstr>目標１</vt:lpstr>
      <vt:lpstr>目標２</vt:lpstr>
      <vt:lpstr>目標３</vt:lpstr>
      <vt:lpstr>目標４</vt:lpstr>
      <vt:lpstr>（参考）各年度実績集計表</vt:lpstr>
      <vt:lpstr>取組結果集計シート!Print_Area</vt:lpstr>
      <vt:lpstr>取組項目!Print_Area</vt:lpstr>
      <vt:lpstr>目次!Print_Area</vt:lpstr>
      <vt:lpstr>目標１!Print_Area</vt:lpstr>
      <vt:lpstr>目標２!Print_Area</vt:lpstr>
      <vt:lpstr>目標３!Print_Area</vt:lpstr>
      <vt:lpstr>目標４!Print_Area</vt:lpstr>
      <vt:lpstr>取組項目!Print_Titles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2022-03-04T10:37:58Z</cp:lastPrinted>
  <dcterms:created xsi:type="dcterms:W3CDTF">2022-02-09T06:50:42Z</dcterms:created>
  <dcterms:modified xsi:type="dcterms:W3CDTF">2022-03-15T08:10:57Z</dcterms:modified>
</cp:coreProperties>
</file>