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81490C8F-BD73-4F59-A913-90E2D5C94313}" xr6:coauthVersionLast="36" xr6:coauthVersionMax="36" xr10:uidLastSave="{00000000-0000-0000-0000-000000000000}"/>
  <bookViews>
    <workbookView xWindow="0" yWindow="0" windowWidth="22260" windowHeight="12645" xr2:uid="{00000000-000D-0000-FFFF-FFFF00000000}"/>
  </bookViews>
  <sheets>
    <sheet name="入力用" sheetId="8" r:id="rId1"/>
    <sheet name="印刷用" sheetId="6" r:id="rId2"/>
    <sheet name="1枚目" sheetId="2" r:id="rId3"/>
    <sheet name="2枚目" sheetId="3" r:id="rId4"/>
    <sheet name="3枚目" sheetId="4" r:id="rId5"/>
    <sheet name="4枚目" sheetId="5" r:id="rId6"/>
    <sheet name="記載要領" sheetId="7"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8" l="1"/>
  <c r="H19" i="8" s="1"/>
  <c r="BE16" i="5" l="1"/>
  <c r="BQ11" i="5"/>
  <c r="BL11" i="5"/>
  <c r="BG11" i="5"/>
  <c r="BE11" i="5"/>
  <c r="BN7" i="5"/>
  <c r="BI7" i="5"/>
  <c r="BE7" i="5"/>
  <c r="BE16" i="4"/>
  <c r="BQ11" i="4"/>
  <c r="BL11" i="4"/>
  <c r="BG11" i="4"/>
  <c r="BE11" i="4"/>
  <c r="BN7" i="4"/>
  <c r="BI7" i="4"/>
  <c r="BE7" i="4"/>
  <c r="BE16" i="3"/>
  <c r="BQ11" i="3"/>
  <c r="BL11" i="3"/>
  <c r="BG11" i="3"/>
  <c r="BE11" i="3"/>
  <c r="BN7" i="3"/>
  <c r="BI7" i="3"/>
  <c r="BE7" i="3"/>
  <c r="BE11" i="2"/>
  <c r="BG11" i="2"/>
  <c r="BE7" i="2"/>
  <c r="BI7" i="2"/>
  <c r="BJ21" i="5"/>
  <c r="BL21" i="2" l="1"/>
  <c r="BL21" i="5"/>
  <c r="BL21" i="3"/>
  <c r="BL21" i="4"/>
  <c r="BJ21" i="4"/>
  <c r="BJ21" i="2"/>
  <c r="BJ21" i="3"/>
  <c r="L13" i="8"/>
  <c r="L11" i="8"/>
  <c r="Q22" i="8" l="1"/>
  <c r="R19" i="5" l="1"/>
  <c r="E48" i="5" l="1"/>
  <c r="E48" i="3"/>
  <c r="E48" i="2"/>
  <c r="Q23" i="8" l="1"/>
  <c r="Q24" i="8"/>
  <c r="Q25" i="8"/>
  <c r="Q26" i="8"/>
  <c r="Q27" i="8"/>
  <c r="Q28" i="8"/>
  <c r="BE16" i="2" l="1"/>
  <c r="DD30" i="5" l="1"/>
  <c r="DA30" i="5"/>
  <c r="CX30" i="5"/>
  <c r="CU30" i="5"/>
  <c r="CR30" i="5"/>
  <c r="CO30" i="5"/>
  <c r="CL30" i="5"/>
  <c r="CI30" i="5"/>
  <c r="CF30" i="5"/>
  <c r="DD30" i="4"/>
  <c r="DA30" i="4"/>
  <c r="CX30" i="4"/>
  <c r="CU30" i="4"/>
  <c r="CR30" i="4"/>
  <c r="CO30" i="4"/>
  <c r="CL30" i="4"/>
  <c r="CI30" i="4"/>
  <c r="CF30" i="4"/>
  <c r="DD30" i="3"/>
  <c r="DA30" i="3"/>
  <c r="CX30" i="3"/>
  <c r="CU30" i="3"/>
  <c r="CR30" i="3"/>
  <c r="CO30" i="3"/>
  <c r="CL30" i="3"/>
  <c r="CI30" i="3"/>
  <c r="CF30" i="3"/>
  <c r="AH43" i="5"/>
  <c r="AF43" i="5"/>
  <c r="AD43" i="5"/>
  <c r="AB43" i="5"/>
  <c r="Z43" i="5"/>
  <c r="X43" i="5"/>
  <c r="V43" i="5"/>
  <c r="T43" i="5"/>
  <c r="R43" i="5"/>
  <c r="P43" i="5"/>
  <c r="AH40" i="5"/>
  <c r="AF40" i="5"/>
  <c r="AD40" i="5"/>
  <c r="AB40" i="5"/>
  <c r="Z40" i="5"/>
  <c r="X40" i="5"/>
  <c r="V40" i="5"/>
  <c r="T40" i="5"/>
  <c r="R40" i="5"/>
  <c r="P40" i="5"/>
  <c r="BB37" i="5"/>
  <c r="AZ37" i="5"/>
  <c r="AX37" i="5"/>
  <c r="AV37" i="5"/>
  <c r="AT37" i="5"/>
  <c r="AR37" i="5"/>
  <c r="AP37" i="5"/>
  <c r="AN37" i="5"/>
  <c r="AL37" i="5"/>
  <c r="AH37" i="5"/>
  <c r="AF37" i="5"/>
  <c r="AD37" i="5"/>
  <c r="AB37" i="5"/>
  <c r="Z37" i="5"/>
  <c r="X37" i="5"/>
  <c r="V37" i="5"/>
  <c r="T37" i="5"/>
  <c r="R37" i="5"/>
  <c r="P37" i="5"/>
  <c r="BB34" i="5"/>
  <c r="AZ34" i="5"/>
  <c r="AX34" i="5"/>
  <c r="AV34" i="5"/>
  <c r="AT34" i="5"/>
  <c r="AR34" i="5"/>
  <c r="AP34" i="5"/>
  <c r="AN34" i="5"/>
  <c r="AL34" i="5"/>
  <c r="AH34" i="5"/>
  <c r="AF34" i="5"/>
  <c r="AD34" i="5"/>
  <c r="AB34" i="5"/>
  <c r="Z34" i="5"/>
  <c r="X34" i="5"/>
  <c r="V34" i="5"/>
  <c r="T34" i="5"/>
  <c r="R34" i="5"/>
  <c r="P34" i="5"/>
  <c r="BB31" i="5"/>
  <c r="AZ31" i="5"/>
  <c r="AX31" i="5"/>
  <c r="AV31" i="5"/>
  <c r="AT31" i="5"/>
  <c r="AR31" i="5"/>
  <c r="AP31" i="5"/>
  <c r="AN31" i="5"/>
  <c r="AL31" i="5"/>
  <c r="AH31" i="5"/>
  <c r="AF31" i="5"/>
  <c r="AD31" i="5"/>
  <c r="AB31" i="5"/>
  <c r="Z31" i="5"/>
  <c r="X31" i="5"/>
  <c r="V31" i="5"/>
  <c r="T31" i="5"/>
  <c r="R31" i="5"/>
  <c r="P31" i="5"/>
  <c r="BB28" i="5"/>
  <c r="AZ28" i="5"/>
  <c r="AX28" i="5"/>
  <c r="AV28" i="5"/>
  <c r="AT28" i="5"/>
  <c r="AR28" i="5"/>
  <c r="AP28" i="5"/>
  <c r="AN28" i="5"/>
  <c r="AL28" i="5"/>
  <c r="AH28" i="5"/>
  <c r="AF28" i="5"/>
  <c r="AD28" i="5"/>
  <c r="AB28" i="5"/>
  <c r="Z28" i="5"/>
  <c r="X28" i="5"/>
  <c r="V28" i="5"/>
  <c r="T28" i="5"/>
  <c r="R28" i="5"/>
  <c r="P28" i="5"/>
  <c r="BB25" i="5"/>
  <c r="AZ25" i="5"/>
  <c r="AX25" i="5"/>
  <c r="AV25" i="5"/>
  <c r="AT25" i="5"/>
  <c r="AR25" i="5"/>
  <c r="AP25" i="5"/>
  <c r="AN25" i="5"/>
  <c r="AL25" i="5"/>
  <c r="AH25" i="5"/>
  <c r="AF25" i="5"/>
  <c r="AD25" i="5"/>
  <c r="AB25" i="5"/>
  <c r="Z25" i="5"/>
  <c r="X25" i="5"/>
  <c r="V25" i="5"/>
  <c r="T25" i="5"/>
  <c r="R25" i="5"/>
  <c r="P25" i="5"/>
  <c r="BB22" i="5"/>
  <c r="AZ22" i="5"/>
  <c r="AX22" i="5"/>
  <c r="AV22" i="5"/>
  <c r="AT22" i="5"/>
  <c r="AR22" i="5"/>
  <c r="AP22" i="5"/>
  <c r="AN22" i="5"/>
  <c r="AL22" i="5"/>
  <c r="AH22" i="5"/>
  <c r="AF22" i="5"/>
  <c r="AD22" i="5"/>
  <c r="AB22" i="5"/>
  <c r="Z22" i="5"/>
  <c r="X22" i="5"/>
  <c r="V22" i="5"/>
  <c r="T22" i="5"/>
  <c r="R22" i="5"/>
  <c r="P22" i="5"/>
  <c r="BB19" i="5"/>
  <c r="AZ19" i="5"/>
  <c r="AX19" i="5"/>
  <c r="AV19" i="5"/>
  <c r="AT19" i="5"/>
  <c r="AR19" i="5"/>
  <c r="AP19" i="5"/>
  <c r="AN19" i="5"/>
  <c r="AL19" i="5"/>
  <c r="AH19" i="5"/>
  <c r="AF19" i="5"/>
  <c r="AD19" i="5"/>
  <c r="AB19" i="5"/>
  <c r="Z19" i="5"/>
  <c r="X19" i="5"/>
  <c r="V19" i="5"/>
  <c r="T19" i="5"/>
  <c r="P19" i="5"/>
  <c r="AH43" i="3"/>
  <c r="AF43" i="3"/>
  <c r="AD43" i="3"/>
  <c r="AB43" i="3"/>
  <c r="Z43" i="3"/>
  <c r="X43" i="3"/>
  <c r="V43" i="3"/>
  <c r="T43" i="3"/>
  <c r="R43" i="3"/>
  <c r="P43" i="3"/>
  <c r="AH40" i="3"/>
  <c r="AF40" i="3"/>
  <c r="AD40" i="3"/>
  <c r="AB40" i="3"/>
  <c r="Z40" i="3"/>
  <c r="X40" i="3"/>
  <c r="V40" i="3"/>
  <c r="T40" i="3"/>
  <c r="R40" i="3"/>
  <c r="P40" i="3"/>
  <c r="BB37" i="3"/>
  <c r="AZ37" i="3"/>
  <c r="AX37" i="3"/>
  <c r="AV37" i="3"/>
  <c r="AT37" i="3"/>
  <c r="AR37" i="3"/>
  <c r="AP37" i="3"/>
  <c r="AN37" i="3"/>
  <c r="AL37" i="3"/>
  <c r="AH37" i="3"/>
  <c r="AF37" i="3"/>
  <c r="AD37" i="3"/>
  <c r="AB37" i="3"/>
  <c r="Z37" i="3"/>
  <c r="X37" i="3"/>
  <c r="V37" i="3"/>
  <c r="T37" i="3"/>
  <c r="R37" i="3"/>
  <c r="P37" i="3"/>
  <c r="BB34" i="3"/>
  <c r="AZ34" i="3"/>
  <c r="AX34" i="3"/>
  <c r="AV34" i="3"/>
  <c r="AT34" i="3"/>
  <c r="AR34" i="3"/>
  <c r="AP34" i="3"/>
  <c r="AN34" i="3"/>
  <c r="AL34" i="3"/>
  <c r="AH34" i="3"/>
  <c r="AF34" i="3"/>
  <c r="AD34" i="3"/>
  <c r="AB34" i="3"/>
  <c r="Z34" i="3"/>
  <c r="X34" i="3"/>
  <c r="V34" i="3"/>
  <c r="T34" i="3"/>
  <c r="R34" i="3"/>
  <c r="P34" i="3"/>
  <c r="BB31" i="3"/>
  <c r="AZ31" i="3"/>
  <c r="AX31" i="3"/>
  <c r="AV31" i="3"/>
  <c r="AT31" i="3"/>
  <c r="AR31" i="3"/>
  <c r="AP31" i="3"/>
  <c r="AN31" i="3"/>
  <c r="AL31" i="3"/>
  <c r="AH31" i="3"/>
  <c r="AF31" i="3"/>
  <c r="AD31" i="3"/>
  <c r="AB31" i="3"/>
  <c r="Z31" i="3"/>
  <c r="X31" i="3"/>
  <c r="V31" i="3"/>
  <c r="T31" i="3"/>
  <c r="R31" i="3"/>
  <c r="P31" i="3"/>
  <c r="BB28" i="3"/>
  <c r="AZ28" i="3"/>
  <c r="AX28" i="3"/>
  <c r="AV28" i="3"/>
  <c r="AT28" i="3"/>
  <c r="AR28" i="3"/>
  <c r="AP28" i="3"/>
  <c r="AN28" i="3"/>
  <c r="AL28" i="3"/>
  <c r="AH28" i="3"/>
  <c r="AF28" i="3"/>
  <c r="AD28" i="3"/>
  <c r="AB28" i="3"/>
  <c r="Z28" i="3"/>
  <c r="X28" i="3"/>
  <c r="V28" i="3"/>
  <c r="T28" i="3"/>
  <c r="R28" i="3"/>
  <c r="P28" i="3"/>
  <c r="BB25" i="3"/>
  <c r="AZ25" i="3"/>
  <c r="AX25" i="3"/>
  <c r="AV25" i="3"/>
  <c r="AT25" i="3"/>
  <c r="AR25" i="3"/>
  <c r="AP25" i="3"/>
  <c r="AN25" i="3"/>
  <c r="AL25" i="3"/>
  <c r="AH25" i="3"/>
  <c r="AF25" i="3"/>
  <c r="AD25" i="3"/>
  <c r="AB25" i="3"/>
  <c r="Z25" i="3"/>
  <c r="X25" i="3"/>
  <c r="V25" i="3"/>
  <c r="T25" i="3"/>
  <c r="R25" i="3"/>
  <c r="P25" i="3"/>
  <c r="BB22" i="3"/>
  <c r="AZ22" i="3"/>
  <c r="AX22" i="3"/>
  <c r="AV22" i="3"/>
  <c r="AT22" i="3"/>
  <c r="AR22" i="3"/>
  <c r="AP22" i="3"/>
  <c r="AN22" i="3"/>
  <c r="AL22" i="3"/>
  <c r="AH22" i="3"/>
  <c r="AF22" i="3"/>
  <c r="AD22" i="3"/>
  <c r="AB22" i="3"/>
  <c r="Z22" i="3"/>
  <c r="X22" i="3"/>
  <c r="V22" i="3"/>
  <c r="T22" i="3"/>
  <c r="R22" i="3"/>
  <c r="P22" i="3"/>
  <c r="BB19" i="3"/>
  <c r="AZ19" i="3"/>
  <c r="AX19" i="3"/>
  <c r="AV19" i="3"/>
  <c r="AT19" i="3"/>
  <c r="AR19" i="3"/>
  <c r="AP19" i="3"/>
  <c r="AN19" i="3"/>
  <c r="AL19" i="3"/>
  <c r="AH19" i="3"/>
  <c r="AF19" i="3"/>
  <c r="AD19" i="3"/>
  <c r="AB19" i="3"/>
  <c r="Z19" i="3"/>
  <c r="X19" i="3"/>
  <c r="V19" i="3"/>
  <c r="T19" i="3"/>
  <c r="R19" i="3"/>
  <c r="P19" i="3"/>
  <c r="DD30" i="2"/>
  <c r="DA30" i="2"/>
  <c r="CX30" i="2"/>
  <c r="CU30" i="2"/>
  <c r="CR30" i="2"/>
  <c r="CO30" i="2"/>
  <c r="CL30" i="2"/>
  <c r="CI30" i="2"/>
  <c r="CF30" i="2"/>
  <c r="H29" i="8"/>
  <c r="L29" i="8"/>
  <c r="L33" i="8" s="1"/>
  <c r="L35" i="8" s="1"/>
  <c r="CX33" i="5" s="1"/>
  <c r="AT46" i="2" l="1"/>
  <c r="AL46" i="2"/>
  <c r="BB46" i="2"/>
  <c r="AN46" i="3"/>
  <c r="CI27" i="3" s="1"/>
  <c r="AV46" i="3"/>
  <c r="CU27" i="3" s="1"/>
  <c r="AL46" i="5"/>
  <c r="CF27" i="5" s="1"/>
  <c r="AT46" i="5"/>
  <c r="CR27" i="5" s="1"/>
  <c r="BB46" i="5"/>
  <c r="DD27" i="5" s="1"/>
  <c r="CC33" i="3"/>
  <c r="CO33" i="3"/>
  <c r="DA33" i="3"/>
  <c r="CC33" i="4"/>
  <c r="CO33" i="4"/>
  <c r="DA33" i="4"/>
  <c r="CC33" i="5"/>
  <c r="CO33" i="5"/>
  <c r="DA33" i="5"/>
  <c r="AN46" i="2"/>
  <c r="AV46" i="2"/>
  <c r="AP46" i="3"/>
  <c r="CL27" i="3" s="1"/>
  <c r="AX46" i="3"/>
  <c r="CX27" i="3" s="1"/>
  <c r="AN46" i="5"/>
  <c r="CI27" i="5" s="1"/>
  <c r="AV46" i="5"/>
  <c r="CU27" i="5" s="1"/>
  <c r="CF33" i="3"/>
  <c r="CR33" i="3"/>
  <c r="DD33" i="3"/>
  <c r="CF33" i="4"/>
  <c r="CR33" i="4"/>
  <c r="DD33" i="4"/>
  <c r="CF33" i="5"/>
  <c r="CR33" i="5"/>
  <c r="DD33" i="5"/>
  <c r="AP46" i="2"/>
  <c r="AX46" i="2"/>
  <c r="AR46" i="3"/>
  <c r="CO27" i="3" s="1"/>
  <c r="AZ46" i="3"/>
  <c r="DA27" i="3" s="1"/>
  <c r="AP46" i="5"/>
  <c r="CL27" i="5" s="1"/>
  <c r="AX46" i="5"/>
  <c r="CX27" i="5" s="1"/>
  <c r="CI33" i="3"/>
  <c r="CU33" i="3"/>
  <c r="CI33" i="4"/>
  <c r="CU33" i="4"/>
  <c r="CI33" i="5"/>
  <c r="CU33" i="5"/>
  <c r="AR46" i="2"/>
  <c r="AZ46" i="2"/>
  <c r="AL46" i="3"/>
  <c r="CF27" i="3" s="1"/>
  <c r="AT46" i="3"/>
  <c r="CR27" i="3" s="1"/>
  <c r="BB46" i="3"/>
  <c r="DD27" i="3" s="1"/>
  <c r="AR46" i="5"/>
  <c r="CO27" i="5" s="1"/>
  <c r="AZ46" i="5"/>
  <c r="DA27" i="5" s="1"/>
  <c r="BZ33" i="3"/>
  <c r="CL33" i="3"/>
  <c r="CX33" i="3"/>
  <c r="BZ33" i="4"/>
  <c r="CL33" i="4"/>
  <c r="CX33" i="4"/>
  <c r="BZ33" i="5"/>
  <c r="CL33" i="5"/>
  <c r="H32" i="8"/>
  <c r="AH46" i="2" s="1"/>
  <c r="Q29" i="8"/>
  <c r="CI24" i="3"/>
  <c r="CU24" i="3"/>
  <c r="CL24" i="4"/>
  <c r="CX24" i="4"/>
  <c r="CF24" i="5"/>
  <c r="CR24" i="5"/>
  <c r="DD24" i="5"/>
  <c r="CX24" i="3"/>
  <c r="CO24" i="4"/>
  <c r="CU24" i="5"/>
  <c r="CL24" i="3"/>
  <c r="CC24" i="4"/>
  <c r="DA24" i="4"/>
  <c r="CI24" i="5"/>
  <c r="CC24" i="3"/>
  <c r="CO24" i="3"/>
  <c r="DA24" i="3"/>
  <c r="CF24" i="4"/>
  <c r="CR24" i="4"/>
  <c r="DD24" i="4"/>
  <c r="CL24" i="5"/>
  <c r="CX24" i="5"/>
  <c r="CF24" i="3"/>
  <c r="CR24" i="3"/>
  <c r="DD24" i="3"/>
  <c r="CI24" i="4"/>
  <c r="CU24" i="4"/>
  <c r="CC24" i="5"/>
  <c r="CO24" i="5"/>
  <c r="DA24" i="5"/>
  <c r="DA24" i="2"/>
  <c r="CX24" i="2"/>
  <c r="CO24" i="2"/>
  <c r="CL24" i="2"/>
  <c r="CF24" i="2"/>
  <c r="CC24" i="2"/>
  <c r="P46" i="2" l="1"/>
  <c r="AF46" i="5"/>
  <c r="X46" i="5"/>
  <c r="P46" i="5"/>
  <c r="AD46" i="3"/>
  <c r="AD46" i="5"/>
  <c r="V46" i="5"/>
  <c r="AB46" i="3"/>
  <c r="T46" i="3"/>
  <c r="AB46" i="5"/>
  <c r="AH46" i="3"/>
  <c r="Z46" i="3"/>
  <c r="R46" i="3"/>
  <c r="V46" i="3"/>
  <c r="T46" i="5"/>
  <c r="AH46" i="5"/>
  <c r="Z46" i="5"/>
  <c r="R46" i="5"/>
  <c r="AF46" i="3"/>
  <c r="X46" i="3"/>
  <c r="P46" i="3"/>
  <c r="CR24" i="2"/>
  <c r="CI24" i="2"/>
  <c r="CU24" i="2"/>
  <c r="DD24" i="2"/>
  <c r="CA2" i="5"/>
  <c r="CA2" i="4"/>
  <c r="CA2" i="3"/>
  <c r="CA2" i="2"/>
  <c r="CL17" i="5" l="1"/>
  <c r="CH15" i="5"/>
  <c r="CH13" i="5"/>
  <c r="CA11" i="5"/>
  <c r="CA9" i="5"/>
  <c r="CA7" i="5"/>
  <c r="CA5" i="5"/>
  <c r="CL17" i="4"/>
  <c r="CH15" i="4"/>
  <c r="CH13" i="4"/>
  <c r="CA11" i="4"/>
  <c r="CA9" i="4"/>
  <c r="CA7" i="4"/>
  <c r="CA5" i="4"/>
  <c r="CL17" i="3"/>
  <c r="CH15" i="3"/>
  <c r="CH13" i="3"/>
  <c r="CA11" i="3"/>
  <c r="CA9" i="3"/>
  <c r="CA7" i="3"/>
  <c r="CA5" i="3"/>
  <c r="CL17" i="2"/>
  <c r="CH15" i="2"/>
  <c r="CH13" i="2"/>
  <c r="CA11" i="2"/>
  <c r="CA9" i="2"/>
  <c r="CA7" i="2"/>
  <c r="CA5" i="2"/>
  <c r="BN7" i="2" l="1"/>
  <c r="BL11" i="2"/>
  <c r="BQ11" i="2"/>
  <c r="CX27" i="2" l="1"/>
  <c r="CX27" i="4" s="1"/>
  <c r="AZ37" i="2"/>
  <c r="AX37" i="2"/>
  <c r="AR37" i="2"/>
  <c r="AP37" i="2"/>
  <c r="BB34" i="2"/>
  <c r="AZ34" i="2"/>
  <c r="AX34" i="2"/>
  <c r="AV34" i="2"/>
  <c r="AT34" i="2"/>
  <c r="AR34" i="2"/>
  <c r="AP34" i="2"/>
  <c r="AN34" i="2"/>
  <c r="AL34" i="2"/>
  <c r="BB31" i="2"/>
  <c r="AZ31" i="2"/>
  <c r="AX31" i="2"/>
  <c r="AV31" i="2"/>
  <c r="AT31" i="2"/>
  <c r="AR31" i="2"/>
  <c r="AP31" i="2"/>
  <c r="AN31" i="2"/>
  <c r="AL31" i="2"/>
  <c r="BB28" i="2"/>
  <c r="AZ28" i="2"/>
  <c r="AX28" i="2"/>
  <c r="AV28" i="2"/>
  <c r="AT28" i="2"/>
  <c r="AR28" i="2"/>
  <c r="AP28" i="2"/>
  <c r="AN28" i="2"/>
  <c r="AL28" i="2"/>
  <c r="BB25" i="2"/>
  <c r="AZ25" i="2"/>
  <c r="AX25" i="2"/>
  <c r="AV25" i="2"/>
  <c r="AT25" i="2"/>
  <c r="AR25" i="2"/>
  <c r="AP25" i="2"/>
  <c r="AN25" i="2"/>
  <c r="AL25" i="2"/>
  <c r="BB22" i="2"/>
  <c r="AZ22" i="2"/>
  <c r="AX22" i="2"/>
  <c r="AV22" i="2"/>
  <c r="AT22" i="2"/>
  <c r="AR22" i="2"/>
  <c r="AP22" i="2"/>
  <c r="AN22" i="2"/>
  <c r="AL22" i="2"/>
  <c r="BB19" i="2"/>
  <c r="AZ19" i="2"/>
  <c r="AX19" i="2"/>
  <c r="AV19" i="2"/>
  <c r="AT19" i="2"/>
  <c r="AR19" i="2"/>
  <c r="AP19" i="2"/>
  <c r="AN19" i="2"/>
  <c r="AL19" i="2"/>
  <c r="AH43" i="2"/>
  <c r="AF43" i="2"/>
  <c r="AD43" i="2"/>
  <c r="AB43" i="2"/>
  <c r="Z43" i="2"/>
  <c r="X43" i="2"/>
  <c r="V43" i="2"/>
  <c r="T43" i="2"/>
  <c r="R43" i="2"/>
  <c r="P43" i="2"/>
  <c r="AH40" i="2"/>
  <c r="AF40" i="2"/>
  <c r="AD40" i="2"/>
  <c r="AB40" i="2"/>
  <c r="Z40" i="2"/>
  <c r="X40" i="2"/>
  <c r="V40" i="2"/>
  <c r="T40" i="2"/>
  <c r="R40" i="2"/>
  <c r="P40" i="2"/>
  <c r="AH37" i="2"/>
  <c r="AF37" i="2"/>
  <c r="AD37" i="2"/>
  <c r="AB37" i="2"/>
  <c r="Z37" i="2"/>
  <c r="X37" i="2"/>
  <c r="V37" i="2"/>
  <c r="T37" i="2"/>
  <c r="R37" i="2"/>
  <c r="P37" i="2"/>
  <c r="AH34" i="2"/>
  <c r="AF34" i="2"/>
  <c r="AD34" i="2"/>
  <c r="AB34" i="2"/>
  <c r="Z34" i="2"/>
  <c r="X34" i="2"/>
  <c r="V34" i="2"/>
  <c r="T34" i="2"/>
  <c r="R34" i="2"/>
  <c r="P34" i="2"/>
  <c r="AH31" i="2"/>
  <c r="AF31" i="2"/>
  <c r="AD31" i="2"/>
  <c r="AB31" i="2"/>
  <c r="Z31" i="2"/>
  <c r="X31" i="2"/>
  <c r="V31" i="2"/>
  <c r="T31" i="2"/>
  <c r="R31" i="2"/>
  <c r="P31" i="2"/>
  <c r="AH28" i="2"/>
  <c r="AF28" i="2"/>
  <c r="AD28" i="2"/>
  <c r="AB28" i="2"/>
  <c r="Z28" i="2"/>
  <c r="X28" i="2"/>
  <c r="V28" i="2"/>
  <c r="T28" i="2"/>
  <c r="R28" i="2"/>
  <c r="P28" i="2"/>
  <c r="AH25" i="2"/>
  <c r="AF25" i="2"/>
  <c r="AD25" i="2"/>
  <c r="AB25" i="2"/>
  <c r="Z25" i="2"/>
  <c r="X25" i="2"/>
  <c r="V25" i="2"/>
  <c r="T25" i="2"/>
  <c r="R25" i="2"/>
  <c r="P25" i="2"/>
  <c r="AH22" i="2"/>
  <c r="AF22" i="2"/>
  <c r="AD22" i="2"/>
  <c r="AB22" i="2"/>
  <c r="Z22" i="2"/>
  <c r="X22" i="2"/>
  <c r="V22" i="2"/>
  <c r="T22" i="2"/>
  <c r="R22" i="2"/>
  <c r="P22" i="2"/>
  <c r="AH19" i="2"/>
  <c r="AF19" i="2"/>
  <c r="AD19" i="2"/>
  <c r="AB19" i="2"/>
  <c r="Z19" i="2"/>
  <c r="X19" i="2"/>
  <c r="V19" i="2"/>
  <c r="T19" i="2"/>
  <c r="R19" i="2"/>
  <c r="P19" i="2"/>
  <c r="AL37" i="2" l="1"/>
  <c r="AT37" i="2"/>
  <c r="BB37" i="2"/>
  <c r="AN37" i="2"/>
  <c r="AV37" i="2"/>
  <c r="CI27" i="2"/>
  <c r="CI27" i="4" s="1"/>
  <c r="CU27" i="2"/>
  <c r="CU27" i="4" s="1"/>
  <c r="CL27" i="2"/>
  <c r="CL27" i="4" s="1"/>
  <c r="CO27" i="2"/>
  <c r="CO27" i="4" s="1"/>
  <c r="DA27" i="2"/>
  <c r="DA27" i="4" s="1"/>
  <c r="CF27" i="2"/>
  <c r="CF27" i="4" s="1"/>
  <c r="CR27" i="2"/>
  <c r="CR27" i="4" s="1"/>
  <c r="DD27" i="2"/>
  <c r="DD27" i="4" s="1"/>
  <c r="AD46" i="2" l="1"/>
  <c r="V46" i="2"/>
  <c r="AB46" i="2"/>
  <c r="T46" i="2"/>
  <c r="Z46" i="2"/>
  <c r="R46" i="2"/>
  <c r="AF46" i="2"/>
  <c r="X46" i="2"/>
  <c r="CI33" i="2" l="1"/>
  <c r="CU33" i="2"/>
  <c r="CL33" i="2"/>
  <c r="DD33" i="2"/>
  <c r="BZ33" i="2"/>
  <c r="CX33" i="2"/>
  <c r="CC33" i="2"/>
  <c r="CO33" i="2"/>
  <c r="DA33" i="2"/>
  <c r="CF33" i="2"/>
  <c r="CR33" i="2"/>
</calcChain>
</file>

<file path=xl/sharedStrings.xml><?xml version="1.0" encoding="utf-8"?>
<sst xmlns="http://schemas.openxmlformats.org/spreadsheetml/2006/main" count="428" uniqueCount="155">
  <si>
    <t>02</t>
    <phoneticPr fontId="1"/>
  </si>
  <si>
    <t>04</t>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</si>
  <si>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</si>
  <si>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</si>
  <si>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</si>
  <si>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</si>
  <si>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</si>
  <si>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</si>
  <si>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県民税利子割</t>
    <rPh sb="0" eb="3">
      <t>ケンミンゼイ</t>
    </rPh>
    <rPh sb="3" eb="5">
      <t>リシ</t>
    </rPh>
    <rPh sb="5" eb="6">
      <t>ワリ</t>
    </rPh>
    <phoneticPr fontId="1"/>
  </si>
  <si>
    <t>納入申告書</t>
    <rPh sb="0" eb="2">
      <t>ノウニュウ</t>
    </rPh>
    <rPh sb="2" eb="5">
      <t>シンコクショ</t>
    </rPh>
    <phoneticPr fontId="1"/>
  </si>
  <si>
    <t>　</t>
    <phoneticPr fontId="1"/>
  </si>
  <si>
    <t>非課税</t>
    <rPh sb="0" eb="3">
      <t>ヒカゼイ</t>
    </rPh>
    <phoneticPr fontId="1"/>
  </si>
  <si>
    <t>非居住者</t>
    <rPh sb="0" eb="4">
      <t>ヒキョジュウシャ</t>
    </rPh>
    <phoneticPr fontId="1"/>
  </si>
  <si>
    <t>計</t>
    <rPh sb="0" eb="1">
      <t>ケイ</t>
    </rPh>
    <phoneticPr fontId="1"/>
  </si>
  <si>
    <t>年</t>
    <rPh sb="0" eb="1">
      <t>ネン</t>
    </rPh>
    <phoneticPr fontId="1"/>
  </si>
  <si>
    <t>月分</t>
    <rPh sb="0" eb="1">
      <t>ツキ</t>
    </rPh>
    <rPh sb="1" eb="2">
      <t>ブン</t>
    </rPh>
    <phoneticPr fontId="1"/>
  </si>
  <si>
    <t>月</t>
    <rPh sb="0" eb="1">
      <t>ツキ</t>
    </rPh>
    <phoneticPr fontId="1"/>
  </si>
  <si>
    <t>日提出</t>
    <rPh sb="0" eb="1">
      <t>ニチ</t>
    </rPh>
    <rPh sb="1" eb="3">
      <t>テイシュツ</t>
    </rPh>
    <phoneticPr fontId="1"/>
  </si>
  <si>
    <t>特別徴収義務者番号</t>
    <rPh sb="0" eb="2">
      <t>トクベツ</t>
    </rPh>
    <rPh sb="2" eb="4">
      <t>チョウシュウ</t>
    </rPh>
    <rPh sb="4" eb="7">
      <t>ギムシャ</t>
    </rPh>
    <rPh sb="7" eb="9">
      <t>バンゴウ</t>
    </rPh>
    <phoneticPr fontId="1"/>
  </si>
  <si>
    <t>(担当者)</t>
    <rPh sb="1" eb="4">
      <t>タントウシャ</t>
    </rPh>
    <phoneticPr fontId="1"/>
  </si>
  <si>
    <t>(電話)</t>
    <rPh sb="1" eb="3">
      <t>デンワ</t>
    </rPh>
    <phoneticPr fontId="1"/>
  </si>
  <si>
    <t>年度</t>
    <rPh sb="0" eb="2">
      <t>ネンド</t>
    </rPh>
    <phoneticPr fontId="1"/>
  </si>
  <si>
    <t>税目</t>
    <rPh sb="0" eb="2">
      <t>ゼイモク</t>
    </rPh>
    <phoneticPr fontId="1"/>
  </si>
  <si>
    <t>課税地</t>
    <rPh sb="0" eb="2">
      <t>カゼイ</t>
    </rPh>
    <rPh sb="2" eb="3">
      <t>チ</t>
    </rPh>
    <phoneticPr fontId="1"/>
  </si>
  <si>
    <t>事由</t>
    <rPh sb="0" eb="2">
      <t>ジユウ</t>
    </rPh>
    <phoneticPr fontId="1"/>
  </si>
  <si>
    <t>特別徴収税額</t>
    <rPh sb="0" eb="2">
      <t>トクベツ</t>
    </rPh>
    <rPh sb="2" eb="4">
      <t>チョウシュウ</t>
    </rPh>
    <rPh sb="4" eb="6">
      <t>ゼイガク</t>
    </rPh>
    <phoneticPr fontId="1"/>
  </si>
  <si>
    <t>納入金額合計</t>
    <rPh sb="0" eb="2">
      <t>ノウニュウ</t>
    </rPh>
    <rPh sb="2" eb="4">
      <t>キンガク</t>
    </rPh>
    <rPh sb="4" eb="6">
      <t>ゴウケイ</t>
    </rPh>
    <phoneticPr fontId="1"/>
  </si>
  <si>
    <t>(取りまとめ店)</t>
    <rPh sb="1" eb="2">
      <t>ト</t>
    </rPh>
    <rPh sb="6" eb="7">
      <t>テン</t>
    </rPh>
    <phoneticPr fontId="1"/>
  </si>
  <si>
    <t>(取りまとめ局)</t>
    <rPh sb="1" eb="2">
      <t>ト</t>
    </rPh>
    <rPh sb="6" eb="7">
      <t>キョク</t>
    </rPh>
    <phoneticPr fontId="1"/>
  </si>
  <si>
    <t>千葉県中央県税事務所</t>
    <rPh sb="0" eb="3">
      <t>チバケン</t>
    </rPh>
    <rPh sb="3" eb="5">
      <t>チュウオウ</t>
    </rPh>
    <rPh sb="5" eb="7">
      <t>ケンゼイ</t>
    </rPh>
    <rPh sb="7" eb="9">
      <t>ジム</t>
    </rPh>
    <rPh sb="9" eb="10">
      <t>ショ</t>
    </rPh>
    <phoneticPr fontId="1"/>
  </si>
  <si>
    <t>特別徴収義務者・
取扱営業所等</t>
    <rPh sb="0" eb="2">
      <t>トクベツ</t>
    </rPh>
    <rPh sb="2" eb="4">
      <t>チョウシュウ</t>
    </rPh>
    <rPh sb="4" eb="7">
      <t>ギムシャ</t>
    </rPh>
    <rPh sb="9" eb="10">
      <t>ト</t>
    </rPh>
    <rPh sb="10" eb="11">
      <t>アツカ</t>
    </rPh>
    <rPh sb="11" eb="14">
      <t>エイギョウショ</t>
    </rPh>
    <rPh sb="14" eb="15">
      <t>トウ</t>
    </rPh>
    <phoneticPr fontId="1"/>
  </si>
  <si>
    <t>所在地及び名称</t>
    <rPh sb="0" eb="3">
      <t>ショザイチ</t>
    </rPh>
    <rPh sb="3" eb="4">
      <t>オヨ</t>
    </rPh>
    <rPh sb="5" eb="7">
      <t>メイショウ</t>
    </rPh>
    <phoneticPr fontId="1"/>
  </si>
  <si>
    <t>納入済通知書</t>
    <rPh sb="0" eb="2">
      <t>ノウニュウ</t>
    </rPh>
    <rPh sb="2" eb="3">
      <t>ズ</t>
    </rPh>
    <rPh sb="3" eb="6">
      <t>ツウチショ</t>
    </rPh>
    <phoneticPr fontId="1"/>
  </si>
  <si>
    <t>公</t>
    <rPh sb="0" eb="1">
      <t>オオヤケ</t>
    </rPh>
    <phoneticPr fontId="1"/>
  </si>
  <si>
    <t>税　額</t>
    <rPh sb="0" eb="1">
      <t>ゼイ</t>
    </rPh>
    <rPh sb="2" eb="3">
      <t>ガク</t>
    </rPh>
    <phoneticPr fontId="1"/>
  </si>
  <si>
    <t>納　入　書</t>
    <rPh sb="0" eb="1">
      <t>オサメ</t>
    </rPh>
    <rPh sb="2" eb="3">
      <t>ニュウ</t>
    </rPh>
    <rPh sb="4" eb="5">
      <t>ショ</t>
    </rPh>
    <phoneticPr fontId="1"/>
  </si>
  <si>
    <t>※</t>
    <phoneticPr fontId="1"/>
  </si>
  <si>
    <t>日計</t>
    <rPh sb="0" eb="1">
      <t>ニチ</t>
    </rPh>
    <rPh sb="1" eb="2">
      <t>ケイ</t>
    </rPh>
    <phoneticPr fontId="1"/>
  </si>
  <si>
    <t>口</t>
    <rPh sb="0" eb="1">
      <t>クチ</t>
    </rPh>
    <phoneticPr fontId="1"/>
  </si>
  <si>
    <t>※印は郵便局において使用する欄です。</t>
    <rPh sb="1" eb="2">
      <t>イン</t>
    </rPh>
    <rPh sb="3" eb="6">
      <t>ユウビンキョク</t>
    </rPh>
    <rPh sb="10" eb="12">
      <t>シヨウ</t>
    </rPh>
    <rPh sb="14" eb="15">
      <t>ラン</t>
    </rPh>
    <phoneticPr fontId="1"/>
  </si>
  <si>
    <t>領収証書</t>
    <rPh sb="0" eb="3">
      <t>リョウシュウショウ</t>
    </rPh>
    <rPh sb="3" eb="4">
      <t>ショ</t>
    </rPh>
    <phoneticPr fontId="1"/>
  </si>
  <si>
    <t>01</t>
    <phoneticPr fontId="1"/>
  </si>
  <si>
    <t>千葉県中央県税事務所</t>
    <rPh sb="0" eb="3">
      <t>チバケン</t>
    </rPh>
    <rPh sb="3" eb="5">
      <t>チュウオウ</t>
    </rPh>
    <rPh sb="5" eb="7">
      <t>ケンゼイ</t>
    </rPh>
    <rPh sb="7" eb="9">
      <t>ジム</t>
    </rPh>
    <rPh sb="9" eb="10">
      <t>ショ</t>
    </rPh>
    <phoneticPr fontId="1"/>
  </si>
  <si>
    <t>処理
事項</t>
    <rPh sb="0" eb="2">
      <t>ショリ</t>
    </rPh>
    <rPh sb="3" eb="5">
      <t>ジコウ</t>
    </rPh>
    <phoneticPr fontId="1"/>
  </si>
  <si>
    <t>法 人 番 号</t>
    <rPh sb="0" eb="1">
      <t>ホウ</t>
    </rPh>
    <rPh sb="2" eb="3">
      <t>ヒト</t>
    </rPh>
    <rPh sb="4" eb="5">
      <t>バン</t>
    </rPh>
    <rPh sb="6" eb="7">
      <t>ゴウ</t>
    </rPh>
    <phoneticPr fontId="1"/>
  </si>
  <si>
    <t>加 入 者 名</t>
    <rPh sb="0" eb="1">
      <t>カ</t>
    </rPh>
    <rPh sb="2" eb="3">
      <t>ニュウ</t>
    </rPh>
    <rPh sb="4" eb="5">
      <t>モノ</t>
    </rPh>
    <rPh sb="6" eb="7">
      <t>メイ</t>
    </rPh>
    <phoneticPr fontId="1"/>
  </si>
  <si>
    <t>課 税 事 務 所</t>
    <rPh sb="0" eb="1">
      <t>カ</t>
    </rPh>
    <rPh sb="2" eb="3">
      <t>ゼイ</t>
    </rPh>
    <rPh sb="4" eb="5">
      <t>コト</t>
    </rPh>
    <rPh sb="6" eb="7">
      <t>ツトム</t>
    </rPh>
    <rPh sb="8" eb="9">
      <t>ショ</t>
    </rPh>
    <phoneticPr fontId="1"/>
  </si>
  <si>
    <t>上記のとおり利子割の納入について申告します。</t>
    <rPh sb="0" eb="2">
      <t>ジョウキ</t>
    </rPh>
    <rPh sb="6" eb="8">
      <t>リシ</t>
    </rPh>
    <rPh sb="8" eb="9">
      <t>ワリ</t>
    </rPh>
    <rPh sb="10" eb="12">
      <t>ノウニュウ</t>
    </rPh>
    <phoneticPr fontId="1"/>
  </si>
  <si>
    <t>(中央県税事務所保管)</t>
  </si>
  <si>
    <t>01</t>
    <phoneticPr fontId="1"/>
  </si>
  <si>
    <t>03</t>
  </si>
  <si>
    <t>（延　滞　金）</t>
    <rPh sb="1" eb="2">
      <t>エン</t>
    </rPh>
    <rPh sb="3" eb="4">
      <t>タイ</t>
    </rPh>
    <rPh sb="5" eb="6">
      <t>キン</t>
    </rPh>
    <phoneticPr fontId="1"/>
  </si>
  <si>
    <t>千葉県指定金融機関</t>
    <rPh sb="0" eb="3">
      <t>チバケン</t>
    </rPh>
    <rPh sb="3" eb="5">
      <t>シテイ</t>
    </rPh>
    <rPh sb="5" eb="7">
      <t>キンユウ</t>
    </rPh>
    <rPh sb="7" eb="9">
      <t>キカン</t>
    </rPh>
    <phoneticPr fontId="1"/>
  </si>
  <si>
    <t>千葉銀行県庁支店</t>
    <phoneticPr fontId="1"/>
  </si>
  <si>
    <t>ゆうちょ銀行東京貯金事務</t>
    <rPh sb="4" eb="6">
      <t>ギンコウ</t>
    </rPh>
    <rPh sb="6" eb="8">
      <t>トウキョウ</t>
    </rPh>
    <rPh sb="8" eb="10">
      <t>チョキン</t>
    </rPh>
    <rPh sb="10" eb="12">
      <t>ジム</t>
    </rPh>
    <phoneticPr fontId="1"/>
  </si>
  <si>
    <t>センター(〒330-9794)</t>
    <phoneticPr fontId="1"/>
  </si>
  <si>
    <t>受　付　印</t>
    <rPh sb="0" eb="1">
      <t>ウケ</t>
    </rPh>
    <rPh sb="2" eb="3">
      <t>ツキ</t>
    </rPh>
    <rPh sb="4" eb="5">
      <t>イン</t>
    </rPh>
    <phoneticPr fontId="1"/>
  </si>
  <si>
    <t>千葉県</t>
    <rPh sb="0" eb="3">
      <t>チバケン</t>
    </rPh>
    <phoneticPr fontId="1"/>
  </si>
  <si>
    <t>上記のとおり通知します。</t>
    <rPh sb="0" eb="2">
      <t>ジョウキ</t>
    </rPh>
    <rPh sb="6" eb="8">
      <t>ツウチ</t>
    </rPh>
    <phoneticPr fontId="1"/>
  </si>
  <si>
    <t>領収日付印</t>
    <rPh sb="0" eb="2">
      <t>リョウシュウ</t>
    </rPh>
    <rPh sb="2" eb="4">
      <t>ヒヅケ</t>
    </rPh>
    <rPh sb="4" eb="5">
      <t>イン</t>
    </rPh>
    <phoneticPr fontId="1"/>
  </si>
  <si>
    <t>(金融機関又は郵便局保管)</t>
    <rPh sb="1" eb="3">
      <t>キンユウ</t>
    </rPh>
    <rPh sb="3" eb="5">
      <t>キカン</t>
    </rPh>
    <rPh sb="5" eb="6">
      <t>マタ</t>
    </rPh>
    <rPh sb="7" eb="10">
      <t>ユウビンキョク</t>
    </rPh>
    <phoneticPr fontId="1"/>
  </si>
  <si>
    <t>上記のとおり納入</t>
    <rPh sb="0" eb="2">
      <t>ジョウキ</t>
    </rPh>
    <rPh sb="6" eb="8">
      <t>ノウニュウ</t>
    </rPh>
    <phoneticPr fontId="1"/>
  </si>
  <si>
    <t>します。</t>
    <phoneticPr fontId="1"/>
  </si>
  <si>
    <t>延滞金</t>
    <rPh sb="0" eb="1">
      <t>エン</t>
    </rPh>
    <rPh sb="1" eb="2">
      <t>タイ</t>
    </rPh>
    <rPh sb="2" eb="3">
      <t>キン</t>
    </rPh>
    <phoneticPr fontId="1"/>
  </si>
  <si>
    <t>納入金額</t>
    <rPh sb="0" eb="2">
      <t>ノウニュウ</t>
    </rPh>
    <rPh sb="2" eb="4">
      <t>キンガク</t>
    </rPh>
    <phoneticPr fontId="1"/>
  </si>
  <si>
    <t>合　計</t>
    <rPh sb="0" eb="1">
      <t>ゴウ</t>
    </rPh>
    <rPh sb="2" eb="3">
      <t>ケイ</t>
    </rPh>
    <phoneticPr fontId="1"/>
  </si>
  <si>
    <t>(納入者保管)</t>
    <rPh sb="1" eb="3">
      <t>ノウニュウ</t>
    </rPh>
    <rPh sb="3" eb="4">
      <t>シャ</t>
    </rPh>
    <phoneticPr fontId="1"/>
  </si>
  <si>
    <t>種類</t>
    <rPh sb="0" eb="2">
      <t>シュルイ</t>
    </rPh>
    <phoneticPr fontId="1"/>
  </si>
  <si>
    <t>懸賞金付預貯金等の懸賞金等、定期積金、掛金の給付補てん金、抵当証券の利息、貴金属等の売戻し条件付売買の利益、外貨建預貯金等の為替差益、一時払養老保険、一時払損害保険等の差益</t>
    <rPh sb="0" eb="3">
      <t>ケンショウキン</t>
    </rPh>
    <rPh sb="3" eb="4">
      <t>ツ</t>
    </rPh>
    <rPh sb="4" eb="7">
      <t>ヨチョキン</t>
    </rPh>
    <rPh sb="7" eb="8">
      <t>トウ</t>
    </rPh>
    <rPh sb="9" eb="12">
      <t>ケンショウキン</t>
    </rPh>
    <rPh sb="12" eb="13">
      <t>トウ</t>
    </rPh>
    <rPh sb="14" eb="18">
      <t>テイキツミキン</t>
    </rPh>
    <rPh sb="19" eb="20">
      <t>カ</t>
    </rPh>
    <rPh sb="20" eb="21">
      <t>キン</t>
    </rPh>
    <rPh sb="22" eb="24">
      <t>キュウフ</t>
    </rPh>
    <rPh sb="24" eb="25">
      <t>ホ</t>
    </rPh>
    <rPh sb="27" eb="28">
      <t>キン</t>
    </rPh>
    <rPh sb="29" eb="31">
      <t>テイトウ</t>
    </rPh>
    <rPh sb="31" eb="33">
      <t>ショウケン</t>
    </rPh>
    <rPh sb="34" eb="36">
      <t>リソク</t>
    </rPh>
    <rPh sb="37" eb="40">
      <t>キキンゾク</t>
    </rPh>
    <rPh sb="40" eb="41">
      <t>トウ</t>
    </rPh>
    <rPh sb="42" eb="43">
      <t>ウ</t>
    </rPh>
    <rPh sb="43" eb="44">
      <t>モド</t>
    </rPh>
    <rPh sb="45" eb="48">
      <t>ジョウケンツ</t>
    </rPh>
    <rPh sb="48" eb="50">
      <t>バイバイ</t>
    </rPh>
    <rPh sb="51" eb="53">
      <t>リエキ</t>
    </rPh>
    <rPh sb="54" eb="56">
      <t>ガイカ</t>
    </rPh>
    <rPh sb="56" eb="57">
      <t>ダ</t>
    </rPh>
    <rPh sb="57" eb="60">
      <t>ヨチョキン</t>
    </rPh>
    <rPh sb="60" eb="61">
      <t>トウ</t>
    </rPh>
    <rPh sb="62" eb="64">
      <t>カワセ</t>
    </rPh>
    <rPh sb="64" eb="66">
      <t>サエキ</t>
    </rPh>
    <rPh sb="67" eb="69">
      <t>イチジ</t>
    </rPh>
    <rPh sb="69" eb="70">
      <t>ハラ</t>
    </rPh>
    <rPh sb="70" eb="72">
      <t>ヨウロウ</t>
    </rPh>
    <rPh sb="72" eb="74">
      <t>ホケン</t>
    </rPh>
    <rPh sb="75" eb="77">
      <t>イチジ</t>
    </rPh>
    <rPh sb="77" eb="78">
      <t>ハラ</t>
    </rPh>
    <rPh sb="78" eb="80">
      <t>ソンガイ</t>
    </rPh>
    <rPh sb="80" eb="82">
      <t>ホケン</t>
    </rPh>
    <rPh sb="82" eb="83">
      <t>トウ</t>
    </rPh>
    <rPh sb="84" eb="86">
      <t>サエキ</t>
    </rPh>
    <phoneticPr fontId="1"/>
  </si>
  <si>
    <t>区分</t>
    <rPh sb="0" eb="2">
      <t>クブン</t>
    </rPh>
    <phoneticPr fontId="1"/>
  </si>
  <si>
    <t>支払額</t>
    <rPh sb="0" eb="2">
      <t>シハライ</t>
    </rPh>
    <rPh sb="2" eb="3">
      <t>ガク</t>
    </rPh>
    <phoneticPr fontId="1"/>
  </si>
  <si>
    <t>税額</t>
    <rPh sb="0" eb="2">
      <t>ゼイガク</t>
    </rPh>
    <phoneticPr fontId="1"/>
  </si>
  <si>
    <t>課税</t>
    <rPh sb="0" eb="2">
      <t>カゼイ</t>
    </rPh>
    <phoneticPr fontId="1"/>
  </si>
  <si>
    <t xml:space="preserve"> 13  懸賞金付預貯金等</t>
    <rPh sb="5" eb="8">
      <t>ケンショウキン</t>
    </rPh>
    <rPh sb="8" eb="9">
      <t>ツ</t>
    </rPh>
    <rPh sb="9" eb="12">
      <t>ヨチョキン</t>
    </rPh>
    <rPh sb="12" eb="13">
      <t>トウ</t>
    </rPh>
    <phoneticPr fontId="1"/>
  </si>
  <si>
    <t xml:space="preserve"> 17  貴金属等売買</t>
    <rPh sb="5" eb="8">
      <t>キキンゾク</t>
    </rPh>
    <rPh sb="8" eb="9">
      <t>トウ</t>
    </rPh>
    <rPh sb="9" eb="11">
      <t>バイバイ</t>
    </rPh>
    <phoneticPr fontId="1"/>
  </si>
  <si>
    <t xml:space="preserve"> 18  外貨建預貯金等</t>
    <rPh sb="5" eb="7">
      <t>ガイカ</t>
    </rPh>
    <rPh sb="7" eb="8">
      <t>ダ</t>
    </rPh>
    <rPh sb="8" eb="11">
      <t>ヨチョキン</t>
    </rPh>
    <rPh sb="11" eb="12">
      <t>トウ</t>
    </rPh>
    <phoneticPr fontId="1"/>
  </si>
  <si>
    <t xml:space="preserve"> 19  一時払保険等</t>
    <rPh sb="5" eb="7">
      <t>イチジ</t>
    </rPh>
    <rPh sb="7" eb="8">
      <t>ハラ</t>
    </rPh>
    <rPh sb="8" eb="10">
      <t>ホケン</t>
    </rPh>
    <rPh sb="10" eb="11">
      <t>トウ</t>
    </rPh>
    <phoneticPr fontId="1"/>
  </si>
  <si>
    <t>その他</t>
    <rPh sb="2" eb="3">
      <t>タ</t>
    </rPh>
    <phoneticPr fontId="1"/>
  </si>
  <si>
    <t>懸賞金付預貯金等の懸賞金等等の県民税</t>
    <rPh sb="0" eb="3">
      <t>ケンショウキン</t>
    </rPh>
    <rPh sb="3" eb="4">
      <t>ツ</t>
    </rPh>
    <rPh sb="4" eb="7">
      <t>ヨチョキン</t>
    </rPh>
    <rPh sb="7" eb="8">
      <t>トウ</t>
    </rPh>
    <rPh sb="9" eb="12">
      <t>ケンショウキン</t>
    </rPh>
    <rPh sb="12" eb="13">
      <t>トウ</t>
    </rPh>
    <rPh sb="13" eb="14">
      <t>トウ</t>
    </rPh>
    <rPh sb="15" eb="18">
      <t>ケンミンゼイ</t>
    </rPh>
    <phoneticPr fontId="1"/>
  </si>
  <si>
    <t>利子割特別徴収税額計算書</t>
    <rPh sb="0" eb="2">
      <t>リシ</t>
    </rPh>
    <rPh sb="2" eb="3">
      <t>ワリ</t>
    </rPh>
    <rPh sb="3" eb="5">
      <t>トクベツ</t>
    </rPh>
    <rPh sb="5" eb="7">
      <t>チョウシュウ</t>
    </rPh>
    <rPh sb="7" eb="9">
      <t>ゼイガク</t>
    </rPh>
    <rPh sb="9" eb="12">
      <t>ケイサンショ</t>
    </rPh>
    <phoneticPr fontId="1"/>
  </si>
  <si>
    <t>利子割特別徴収税額計算書(写)</t>
    <rPh sb="0" eb="2">
      <t>リシ</t>
    </rPh>
    <rPh sb="2" eb="3">
      <t>ワリ</t>
    </rPh>
    <rPh sb="3" eb="5">
      <t>トクベツ</t>
    </rPh>
    <rPh sb="5" eb="7">
      <t>チョウシュウ</t>
    </rPh>
    <rPh sb="7" eb="9">
      <t>ゼイガク</t>
    </rPh>
    <rPh sb="9" eb="12">
      <t>ケイサンショ</t>
    </rPh>
    <rPh sb="13" eb="14">
      <t>ウツ</t>
    </rPh>
    <phoneticPr fontId="1"/>
  </si>
  <si>
    <t>摘要</t>
    <rPh sb="0" eb="2">
      <t>テキヨウ</t>
    </rPh>
    <phoneticPr fontId="1"/>
  </si>
  <si>
    <t>懸賞金付預貯金等の懸賞金等等の県民税</t>
    <rPh sb="0" eb="3">
      <t>ケンショウキン</t>
    </rPh>
    <rPh sb="3" eb="4">
      <t>ツ</t>
    </rPh>
    <rPh sb="4" eb="7">
      <t>ヨチョキン</t>
    </rPh>
    <rPh sb="7" eb="8">
      <t>トウ</t>
    </rPh>
    <rPh sb="9" eb="12">
      <t>ケンショウキン</t>
    </rPh>
    <rPh sb="12" eb="14">
      <t>トウトウ</t>
    </rPh>
    <rPh sb="15" eb="18">
      <t>ケンミンゼイ</t>
    </rPh>
    <phoneticPr fontId="1"/>
  </si>
  <si>
    <t>(懸賞金付預貯金等)1枚目</t>
    <rPh sb="1" eb="4">
      <t>ケンショウキン</t>
    </rPh>
    <rPh sb="4" eb="5">
      <t>ツ</t>
    </rPh>
    <rPh sb="5" eb="8">
      <t>ヨチョキン</t>
    </rPh>
    <rPh sb="8" eb="9">
      <t>トウ</t>
    </rPh>
    <rPh sb="11" eb="13">
      <t>マイメ</t>
    </rPh>
    <phoneticPr fontId="1"/>
  </si>
  <si>
    <t>(懸賞金付預貯金等)２枚目</t>
    <rPh sb="1" eb="4">
      <t>ケンショウキン</t>
    </rPh>
    <rPh sb="4" eb="5">
      <t>ツ</t>
    </rPh>
    <rPh sb="5" eb="8">
      <t>ヨチョキン</t>
    </rPh>
    <rPh sb="8" eb="9">
      <t>トウ</t>
    </rPh>
    <rPh sb="11" eb="13">
      <t>マイメ</t>
    </rPh>
    <phoneticPr fontId="1"/>
  </si>
  <si>
    <t>(懸賞金付預貯金等)３枚目</t>
    <rPh sb="1" eb="4">
      <t>ケンショウキン</t>
    </rPh>
    <rPh sb="4" eb="5">
      <t>ツ</t>
    </rPh>
    <rPh sb="5" eb="8">
      <t>ヨチョキン</t>
    </rPh>
    <rPh sb="8" eb="9">
      <t>トウ</t>
    </rPh>
    <rPh sb="11" eb="13">
      <t>マイメ</t>
    </rPh>
    <phoneticPr fontId="1"/>
  </si>
  <si>
    <t>(懸賞金付預貯金等)４枚目</t>
    <rPh sb="1" eb="4">
      <t>ケンショウキン</t>
    </rPh>
    <rPh sb="4" eb="5">
      <t>ツ</t>
    </rPh>
    <rPh sb="5" eb="8">
      <t>ヨチョキン</t>
    </rPh>
    <rPh sb="8" eb="9">
      <t>トウ</t>
    </rPh>
    <rPh sb="11" eb="13">
      <t>マイメ</t>
    </rPh>
    <phoneticPr fontId="1"/>
  </si>
  <si>
    <t>支 払 金 額(課 税)</t>
    <rPh sb="8" eb="9">
      <t>カ</t>
    </rPh>
    <rPh sb="10" eb="11">
      <t>ゼイ</t>
    </rPh>
    <phoneticPr fontId="1"/>
  </si>
  <si>
    <t>（取りまとめ店）</t>
    <rPh sb="1" eb="2">
      <t>ト</t>
    </rPh>
    <rPh sb="6" eb="7">
      <t>テン</t>
    </rPh>
    <phoneticPr fontId="1"/>
  </si>
  <si>
    <t>（取りまとめ局）</t>
    <rPh sb="1" eb="2">
      <t>ト</t>
    </rPh>
    <rPh sb="6" eb="7">
      <t>キョク</t>
    </rPh>
    <phoneticPr fontId="1"/>
  </si>
  <si>
    <t>上記のとおり領収しました。</t>
    <rPh sb="0" eb="2">
      <t>ジョウキ</t>
    </rPh>
    <rPh sb="6" eb="8">
      <t>リョウシュウ</t>
    </rPh>
    <phoneticPr fontId="1"/>
  </si>
  <si>
    <t>「Ａ４判」用紙（縦・２枚）に印刷してください。</t>
    <phoneticPr fontId="1"/>
  </si>
  <si>
    <t>【注意事項】</t>
    <rPh sb="1" eb="3">
      <t>チュウイ</t>
    </rPh>
    <rPh sb="3" eb="5">
      <t>ジコウ</t>
    </rPh>
    <phoneticPr fontId="1"/>
  </si>
  <si>
    <t>県内一括・営業所単位の別</t>
    <rPh sb="0" eb="2">
      <t>ケンナイ</t>
    </rPh>
    <rPh sb="2" eb="4">
      <t>イッカツ</t>
    </rPh>
    <rPh sb="5" eb="8">
      <t>エイギョウショ</t>
    </rPh>
    <rPh sb="8" eb="10">
      <t>タンイ</t>
    </rPh>
    <rPh sb="11" eb="12">
      <t>ベツ</t>
    </rPh>
    <phoneticPr fontId="1"/>
  </si>
  <si>
    <t>営業所単位</t>
  </si>
  <si>
    <t>どちらかを選択してください。県内一括の場合は、営業所等別内訳書(規則第12号様式の5)を添付してください。</t>
    <rPh sb="5" eb="7">
      <t>センタク</t>
    </rPh>
    <rPh sb="14" eb="16">
      <t>ケンナイ</t>
    </rPh>
    <rPh sb="16" eb="18">
      <t>イッカツ</t>
    </rPh>
    <rPh sb="19" eb="21">
      <t>バアイ</t>
    </rPh>
    <rPh sb="23" eb="26">
      <t>エイギョウショ</t>
    </rPh>
    <rPh sb="26" eb="27">
      <t>トウ</t>
    </rPh>
    <rPh sb="27" eb="28">
      <t>ベツ</t>
    </rPh>
    <rPh sb="28" eb="30">
      <t>ウチワケ</t>
    </rPh>
    <rPh sb="30" eb="31">
      <t>ショ</t>
    </rPh>
    <rPh sb="32" eb="34">
      <t>キソク</t>
    </rPh>
    <rPh sb="34" eb="35">
      <t>ダイ</t>
    </rPh>
    <rPh sb="37" eb="38">
      <t>ゴウ</t>
    </rPh>
    <rPh sb="38" eb="40">
      <t>ヨウシキ</t>
    </rPh>
    <rPh sb="44" eb="46">
      <t>テンプ</t>
    </rPh>
    <phoneticPr fontId="1"/>
  </si>
  <si>
    <t>特別徴収義務者</t>
    <rPh sb="0" eb="2">
      <t>トクベツ</t>
    </rPh>
    <rPh sb="2" eb="4">
      <t>チョウシュウ</t>
    </rPh>
    <rPh sb="4" eb="7">
      <t>ギムシャ</t>
    </rPh>
    <phoneticPr fontId="1"/>
  </si>
  <si>
    <t>所在地</t>
    <rPh sb="0" eb="3">
      <t>ショザイチ</t>
    </rPh>
    <phoneticPr fontId="1"/>
  </si>
  <si>
    <t>特別徴収事務を実際に行う営業所等（本社、本店を含む。）の所在地及び名称等を入力してください。</t>
    <rPh sb="4" eb="6">
      <t>ジム</t>
    </rPh>
    <rPh sb="7" eb="9">
      <t>ジッサイ</t>
    </rPh>
    <rPh sb="10" eb="11">
      <t>オコナ</t>
    </rPh>
    <rPh sb="12" eb="15">
      <t>エイギョウショ</t>
    </rPh>
    <rPh sb="15" eb="16">
      <t>トウ</t>
    </rPh>
    <rPh sb="17" eb="19">
      <t>ホンシャ</t>
    </rPh>
    <rPh sb="20" eb="22">
      <t>ホンテン</t>
    </rPh>
    <rPh sb="23" eb="24">
      <t>フク</t>
    </rPh>
    <rPh sb="28" eb="31">
      <t>ショザイチ</t>
    </rPh>
    <rPh sb="31" eb="32">
      <t>オヨ</t>
    </rPh>
    <rPh sb="33" eb="35">
      <t>メイショウ</t>
    </rPh>
    <rPh sb="35" eb="36">
      <t>トウ</t>
    </rPh>
    <rPh sb="37" eb="39">
      <t>ニュウリョク</t>
    </rPh>
    <phoneticPr fontId="1"/>
  </si>
  <si>
    <t>（取扱営業所等）</t>
    <rPh sb="1" eb="3">
      <t>トリアツカ</t>
    </rPh>
    <rPh sb="3" eb="6">
      <t>エイギョウショ</t>
    </rPh>
    <rPh sb="6" eb="7">
      <t>トウ</t>
    </rPh>
    <phoneticPr fontId="1"/>
  </si>
  <si>
    <t>名称</t>
    <rPh sb="0" eb="2">
      <t>メイショウ</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</si>
  <si>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</si>
  <si>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担当者</t>
    <rPh sb="0" eb="3">
      <t>タントウシャ</t>
    </rPh>
    <phoneticPr fontId="1"/>
  </si>
  <si>
    <t>問い合わせに対応できる担当者の氏名を入力してください。</t>
    <rPh sb="0" eb="1">
      <t>ト</t>
    </rPh>
    <rPh sb="2" eb="3">
      <t>ア</t>
    </rPh>
    <rPh sb="6" eb="8">
      <t>タイオウ</t>
    </rPh>
    <rPh sb="11" eb="14">
      <t>タントウシャ</t>
    </rPh>
    <rPh sb="15" eb="17">
      <t>シメイ</t>
    </rPh>
    <rPh sb="18" eb="20">
      <t>ニュウリョク</t>
    </rPh>
    <phoneticPr fontId="1"/>
  </si>
  <si>
    <t>電話番号</t>
    <rPh sb="0" eb="2">
      <t>デンワ</t>
    </rPh>
    <rPh sb="2" eb="4">
      <t>バンゴウ</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</si>
  <si>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</si>
  <si>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特別徴収義務者番号(9桁)</t>
    <rPh sb="0" eb="2">
      <t>トクベツ</t>
    </rPh>
    <rPh sb="2" eb="4">
      <t>チョウシュウ</t>
    </rPh>
    <rPh sb="4" eb="7">
      <t>ギムシャ</t>
    </rPh>
    <rPh sb="7" eb="9">
      <t>バンゴウ</t>
    </rPh>
    <rPh sb="11" eb="12">
      <t>ケタ</t>
    </rPh>
    <phoneticPr fontId="1"/>
  </si>
  <si>
    <t>金融機関にあっては「00＋金融機関コード」、金融機関以外にあっては中央県税事務所が指定した番号を入力してください。</t>
    <rPh sb="0" eb="2">
      <t>キンユウ</t>
    </rPh>
    <rPh sb="2" eb="4">
      <t>キカン</t>
    </rPh>
    <rPh sb="13" eb="15">
      <t>キンユウ</t>
    </rPh>
    <rPh sb="15" eb="17">
      <t>キカン</t>
    </rPh>
    <rPh sb="22" eb="24">
      <t>キンユウ</t>
    </rPh>
    <rPh sb="24" eb="26">
      <t>キカン</t>
    </rPh>
    <rPh sb="26" eb="28">
      <t>イガイ</t>
    </rPh>
    <rPh sb="33" eb="35">
      <t>チュウオウ</t>
    </rPh>
    <rPh sb="35" eb="37">
      <t>ケンゼイ</t>
    </rPh>
    <rPh sb="37" eb="39">
      <t>ジム</t>
    </rPh>
    <rPh sb="39" eb="40">
      <t>ショ</t>
    </rPh>
    <rPh sb="41" eb="43">
      <t>シテイ</t>
    </rPh>
    <rPh sb="45" eb="47">
      <t>バンゴウ</t>
    </rPh>
    <rPh sb="48" eb="50">
      <t>ニュウリョク</t>
    </rPh>
    <phoneticPr fontId="1"/>
  </si>
  <si>
    <t>法人番号(13桁)</t>
    <rPh sb="0" eb="2">
      <t>ホウジン</t>
    </rPh>
    <rPh sb="2" eb="4">
      <t>バンゴウ</t>
    </rPh>
    <rPh sb="7" eb="8">
      <t>ケタ</t>
    </rPh>
    <phoneticPr fontId="1"/>
  </si>
  <si>
    <t>法人番号を入力してください。</t>
    <rPh sb="0" eb="2">
      <t>ホウジン</t>
    </rPh>
    <rPh sb="2" eb="4">
      <t>バンゴウ</t>
    </rPh>
    <rPh sb="5" eb="7">
      <t>ニュウリョク</t>
    </rPh>
    <phoneticPr fontId="1"/>
  </si>
  <si>
    <t>期別</t>
    <rPh sb="0" eb="1">
      <t>キ</t>
    </rPh>
    <rPh sb="1" eb="2">
      <t>ベツ</t>
    </rPh>
    <phoneticPr fontId="1"/>
  </si>
  <si>
    <t>利子等の支払いをした年月を入力してください。</t>
    <rPh sb="0" eb="2">
      <t>リシ</t>
    </rPh>
    <rPh sb="2" eb="3">
      <t>トウ</t>
    </rPh>
    <rPh sb="4" eb="6">
      <t>シハラ</t>
    </rPh>
    <rPh sb="10" eb="11">
      <t>ネン</t>
    </rPh>
    <rPh sb="11" eb="12">
      <t>ツキ</t>
    </rPh>
    <rPh sb="13" eb="15">
      <t>ニュウリョク</t>
    </rPh>
    <phoneticPr fontId="1"/>
  </si>
  <si>
    <t>提出年月日</t>
    <rPh sb="0" eb="2">
      <t>テイシュツ</t>
    </rPh>
    <rPh sb="2" eb="5">
      <t>ネンガッピ</t>
    </rPh>
    <phoneticPr fontId="1"/>
  </si>
  <si>
    <t>日提出</t>
    <rPh sb="0" eb="1">
      <t>ヒ</t>
    </rPh>
    <rPh sb="1" eb="3">
      <t>テイシュツ</t>
    </rPh>
    <phoneticPr fontId="1"/>
  </si>
  <si>
    <t>提出年月日（納入日）を入力してください。提出期限は翌月10日です。</t>
    <rPh sb="0" eb="2">
      <t>テイシュツ</t>
    </rPh>
    <rPh sb="2" eb="5">
      <t>ネンガッピ</t>
    </rPh>
    <rPh sb="6" eb="9">
      <t>ノウニュウビ</t>
    </rPh>
    <rPh sb="11" eb="13">
      <t>ニュウリョク</t>
    </rPh>
    <rPh sb="20" eb="22">
      <t>テイシュツ</t>
    </rPh>
    <rPh sb="22" eb="24">
      <t>キゲン</t>
    </rPh>
    <rPh sb="25" eb="26">
      <t>ヨク</t>
    </rPh>
    <rPh sb="26" eb="27">
      <t>ツキ</t>
    </rPh>
    <rPh sb="29" eb="30">
      <t>ヒ</t>
    </rPh>
    <phoneticPr fontId="1"/>
  </si>
  <si>
    <t>非居住者</t>
    <rPh sb="0" eb="1">
      <t>ヒ</t>
    </rPh>
    <rPh sb="1" eb="4">
      <t>キョジュウシャ</t>
    </rPh>
    <phoneticPr fontId="1"/>
  </si>
  <si>
    <t>非課税となる利子等の支払額を入力してください。</t>
    <rPh sb="0" eb="3">
      <t>ヒカゼイ</t>
    </rPh>
    <rPh sb="6" eb="8">
      <t>リシ</t>
    </rPh>
    <rPh sb="8" eb="9">
      <t>トウ</t>
    </rPh>
    <rPh sb="10" eb="12">
      <t>シハライ</t>
    </rPh>
    <rPh sb="12" eb="13">
      <t>ガク</t>
    </rPh>
    <rPh sb="14" eb="16">
      <t>ニュウリョク</t>
    </rPh>
    <phoneticPr fontId="1"/>
  </si>
  <si>
    <t>（非居住者：国内に住所等を有しない者　その他：マル優、財形等）</t>
    <rPh sb="1" eb="5">
      <t>ヒキョジュウシャ</t>
    </rPh>
    <rPh sb="6" eb="8">
      <t>コクナイ</t>
    </rPh>
    <rPh sb="9" eb="11">
      <t>ジュウショ</t>
    </rPh>
    <rPh sb="11" eb="12">
      <t>トウ</t>
    </rPh>
    <rPh sb="13" eb="14">
      <t>ユウ</t>
    </rPh>
    <rPh sb="17" eb="18">
      <t>モノ</t>
    </rPh>
    <rPh sb="21" eb="22">
      <t>タ</t>
    </rPh>
    <rPh sb="27" eb="29">
      <t>ザイケイ</t>
    </rPh>
    <rPh sb="29" eb="30">
      <t>トウ</t>
    </rPh>
    <phoneticPr fontId="1"/>
  </si>
  <si>
    <t>税額（特別徴収税額）</t>
    <rPh sb="0" eb="2">
      <t>ゼイガク</t>
    </rPh>
    <rPh sb="3" eb="5">
      <t>トクベツ</t>
    </rPh>
    <rPh sb="5" eb="7">
      <t>チョウシュウ</t>
    </rPh>
    <rPh sb="7" eb="9">
      <t>ゼイガク</t>
    </rPh>
    <phoneticPr fontId="1"/>
  </si>
  <si>
    <t>延滞金</t>
    <rPh sb="0" eb="3">
      <t>エンタイキン</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</si>
  <si>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</si>
  <si>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【問い合わせ先】</t>
    <rPh sb="1" eb="2">
      <t>ト</t>
    </rPh>
    <rPh sb="3" eb="4">
      <t>ア</t>
    </rPh>
    <rPh sb="6" eb="7">
      <t>サキ</t>
    </rPh>
    <phoneticPr fontId="1"/>
  </si>
  <si>
    <t>申告書・納入書の作成方法</t>
    <rPh sb="0" eb="3">
      <t>シンコクショ</t>
    </rPh>
    <rPh sb="4" eb="7">
      <t>ノウニュウショ</t>
    </rPh>
    <rPh sb="8" eb="10">
      <t>サクセイ</t>
    </rPh>
    <rPh sb="10" eb="12">
      <t>ホウホウ</t>
    </rPh>
    <phoneticPr fontId="1"/>
  </si>
  <si>
    <t>このシートに必要事項を入力してください。</t>
    <rPh sb="6" eb="8">
      <t>ヒツヨウ</t>
    </rPh>
    <rPh sb="8" eb="10">
      <t>ジコウ</t>
    </rPh>
    <rPh sb="11" eb="13">
      <t>ニュウリョク</t>
    </rPh>
    <phoneticPr fontId="1"/>
  </si>
  <si>
    <t>〒260-8654</t>
    <phoneticPr fontId="1"/>
  </si>
  <si>
    <t>「印刷用」のシートを開き、「Ａ４判」用紙（縦・２枚）に印刷してください。</t>
    <rPh sb="24" eb="25">
      <t>マイ</t>
    </rPh>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</si>
  <si>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</si>
  <si>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</si>
  <si>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</si>
  <si>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円</t>
    <rPh sb="0" eb="1">
      <t>エン</t>
    </rPh>
    <phoneticPr fontId="1"/>
  </si>
  <si>
    <t>様</t>
    <rPh sb="0" eb="1">
      <t>サマ</t>
    </rPh>
    <phoneticPr fontId="1"/>
  </si>
  <si>
    <t>13懸賞金付預貯金等</t>
    <rPh sb="2" eb="5">
      <t>ケンショウキン</t>
    </rPh>
    <rPh sb="5" eb="6">
      <t>ツ</t>
    </rPh>
    <rPh sb="6" eb="9">
      <t>ヨチョキン</t>
    </rPh>
    <rPh sb="9" eb="10">
      <t>トウ</t>
    </rPh>
    <phoneticPr fontId="1"/>
  </si>
  <si>
    <t>14定期積金</t>
    <rPh sb="2" eb="4">
      <t>テイキ</t>
    </rPh>
    <rPh sb="4" eb="5">
      <t>ツ</t>
    </rPh>
    <rPh sb="5" eb="6">
      <t>キン</t>
    </rPh>
    <phoneticPr fontId="1"/>
  </si>
  <si>
    <t>15掛金</t>
    <rPh sb="2" eb="3">
      <t>カ</t>
    </rPh>
    <rPh sb="3" eb="4">
      <t>キン</t>
    </rPh>
    <phoneticPr fontId="1"/>
  </si>
  <si>
    <t>16抵当証券</t>
    <rPh sb="2" eb="4">
      <t>テイトウ</t>
    </rPh>
    <rPh sb="4" eb="6">
      <t>ショウケン</t>
    </rPh>
    <phoneticPr fontId="1"/>
  </si>
  <si>
    <t>17貴金属等売買</t>
    <rPh sb="2" eb="5">
      <t>キキンゾク</t>
    </rPh>
    <rPh sb="5" eb="6">
      <t>トウ</t>
    </rPh>
    <rPh sb="6" eb="8">
      <t>バイバイ</t>
    </rPh>
    <phoneticPr fontId="1"/>
  </si>
  <si>
    <t>18外貨建預貯金等</t>
    <rPh sb="2" eb="4">
      <t>ガイカ</t>
    </rPh>
    <rPh sb="4" eb="5">
      <t>ダ</t>
    </rPh>
    <rPh sb="5" eb="8">
      <t>ヨチョキン</t>
    </rPh>
    <rPh sb="8" eb="9">
      <t>トウ</t>
    </rPh>
    <phoneticPr fontId="1"/>
  </si>
  <si>
    <t>19一時払保険等</t>
    <rPh sb="2" eb="4">
      <t>イチジ</t>
    </rPh>
    <rPh sb="4" eb="5">
      <t>ハラ</t>
    </rPh>
    <rPh sb="5" eb="7">
      <t>ホケン</t>
    </rPh>
    <rPh sb="7" eb="8">
      <t>トウ</t>
    </rPh>
    <phoneticPr fontId="1"/>
  </si>
  <si>
    <t>円</t>
    <rPh sb="0" eb="1">
      <t>エン</t>
    </rPh>
    <phoneticPr fontId="1"/>
  </si>
  <si>
    <t>支払額</t>
    <rPh sb="0" eb="2">
      <t>シハライ</t>
    </rPh>
    <rPh sb="2" eb="3">
      <t>ガク</t>
    </rPh>
    <phoneticPr fontId="1"/>
  </si>
  <si>
    <t>税額</t>
    <phoneticPr fontId="1"/>
  </si>
  <si>
    <t>課税の対象となる利子等の支払額及び納入する税額を入力してください。</t>
    <rPh sb="0" eb="2">
      <t>カゼイ</t>
    </rPh>
    <rPh sb="3" eb="5">
      <t>タイショウ</t>
    </rPh>
    <rPh sb="8" eb="10">
      <t>リシ</t>
    </rPh>
    <rPh sb="10" eb="11">
      <t>トウ</t>
    </rPh>
    <rPh sb="12" eb="14">
      <t>シハライ</t>
    </rPh>
    <rPh sb="14" eb="15">
      <t>ガク</t>
    </rPh>
    <rPh sb="15" eb="16">
      <t>オヨ</t>
    </rPh>
    <rPh sb="17" eb="19">
      <t>ノウニュウ</t>
    </rPh>
    <rPh sb="21" eb="23">
      <t>ゼイガク</t>
    </rPh>
    <rPh sb="24" eb="26">
      <t>ニュウリョク</t>
    </rPh>
    <phoneticPr fontId="1"/>
  </si>
  <si>
    <t>利子割の種類</t>
    <phoneticPr fontId="1"/>
  </si>
  <si>
    <t>課税計</t>
    <rPh sb="0" eb="2">
      <t>カゼイ</t>
    </rPh>
    <rPh sb="2" eb="3">
      <t>ケイ</t>
    </rPh>
    <phoneticPr fontId="1"/>
  </si>
  <si>
    <t>口 座 番 号</t>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</si>
  <si>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</si>
  <si>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（例：マル優無効分　等）</t>
    <rPh sb="1" eb="2">
      <t>レイ</t>
    </rPh>
    <rPh sb="5" eb="6">
      <t>ユウ</t>
    </rPh>
    <rPh sb="6" eb="8">
      <t>ムコウ</t>
    </rPh>
    <rPh sb="8" eb="9">
      <t>ブン</t>
    </rPh>
    <rPh sb="10" eb="11">
      <t>トウ</t>
    </rPh>
    <phoneticPr fontId="1"/>
  </si>
  <si>
    <r>
      <rPr>
        <sz val="14"/>
        <color rgb="FF0070C0"/>
        <rFont val="游ゴシック"/>
        <family val="3"/>
        <charset val="128"/>
        <scheme val="minor"/>
      </rPr>
      <t>千葉県</t>
    </r>
    <r>
      <rPr>
        <sz val="9"/>
        <color rgb="FF0070C0"/>
        <rFont val="游ゴシック"/>
        <family val="3"/>
        <charset val="128"/>
        <scheme val="minor"/>
      </rPr>
      <t>中央県税事務所長様</t>
    </r>
    <rPh sb="0" eb="3">
      <t>チバケン</t>
    </rPh>
    <rPh sb="3" eb="5">
      <t>チュウオウ</t>
    </rPh>
    <rPh sb="5" eb="7">
      <t>ケンゼイ</t>
    </rPh>
    <rPh sb="7" eb="9">
      <t>ジム</t>
    </rPh>
    <rPh sb="9" eb="12">
      <t>ショチョウサマ</t>
    </rPh>
    <phoneticPr fontId="1"/>
  </si>
  <si>
    <r>
      <t xml:space="preserve"> 14  </t>
    </r>
    <r>
      <rPr>
        <sz val="9"/>
        <color rgb="FF0070C0"/>
        <rFont val="游ゴシック"/>
        <family val="3"/>
        <charset val="128"/>
        <scheme val="minor"/>
      </rPr>
      <t>定期積金</t>
    </r>
    <rPh sb="5" eb="7">
      <t>テイキ</t>
    </rPh>
    <rPh sb="7" eb="8">
      <t>ツ</t>
    </rPh>
    <rPh sb="8" eb="9">
      <t>キン</t>
    </rPh>
    <phoneticPr fontId="1"/>
  </si>
  <si>
    <r>
      <t xml:space="preserve"> 15  </t>
    </r>
    <r>
      <rPr>
        <sz val="9"/>
        <color rgb="FF0070C0"/>
        <rFont val="游ゴシック"/>
        <family val="3"/>
        <charset val="128"/>
        <scheme val="minor"/>
      </rPr>
      <t>掛　　金</t>
    </r>
    <rPh sb="5" eb="6">
      <t>カ</t>
    </rPh>
    <rPh sb="8" eb="9">
      <t>キン</t>
    </rPh>
    <phoneticPr fontId="1"/>
  </si>
  <si>
    <r>
      <t xml:space="preserve"> 16  </t>
    </r>
    <r>
      <rPr>
        <sz val="9"/>
        <color rgb="FF0070C0"/>
        <rFont val="游ゴシック"/>
        <family val="3"/>
        <charset val="128"/>
        <scheme val="minor"/>
      </rPr>
      <t>抵当証券</t>
    </r>
    <rPh sb="5" eb="7">
      <t>テイトウ</t>
    </rPh>
    <rPh sb="7" eb="9">
      <t>ショウケン</t>
    </rPh>
    <phoneticPr fontId="1"/>
  </si>
  <si>
    <t>千葉県 県民税利子割( 13 ~ 19 )申告書・納入書作成用入力フォーム</t>
    <rPh sb="0" eb="3">
      <t>チバケン</t>
    </rPh>
    <rPh sb="4" eb="7">
      <t>ケンミンゼイ</t>
    </rPh>
    <rPh sb="7" eb="9">
      <t>リシ</t>
    </rPh>
    <rPh sb="9" eb="10">
      <t>ワリ</t>
    </rPh>
    <rPh sb="21" eb="24">
      <t>シンコクショ</t>
    </rPh>
    <rPh sb="25" eb="27">
      <t>ノウニュウ</t>
    </rPh>
    <rPh sb="27" eb="28">
      <t>ショ</t>
    </rPh>
    <rPh sb="28" eb="30">
      <t>サクセイ</t>
    </rPh>
    <rPh sb="30" eb="31">
      <t>ヨウ</t>
    </rPh>
    <rPh sb="31" eb="33">
      <t>ニュウリョク</t>
    </rPh>
    <phoneticPr fontId="1"/>
  </si>
  <si>
    <t>※自動入力</t>
    <rPh sb="1" eb="3">
      <t>ジドウ</t>
    </rPh>
    <rPh sb="3" eb="5">
      <t>ニュウリョク</t>
    </rPh>
    <phoneticPr fontId="1"/>
  </si>
  <si>
    <t>令和</t>
  </si>
  <si>
    <t>00130-4-963430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</si>
</sst>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000"/>
    <numFmt numFmtId="178" formatCode="0000000000000"/>
  </numFmts>
  <fonts count="26" x14ac:knownFonts="1">
    <font>
      <sz val="11"/>
      <color theme="1"/>
      <name val="游ゴシック"/>
      <family val="2"/>
      <scheme val="minor"/>
    </font>
    <font>
      <sz val="6"/>
      <name val="游ゴシック"/>
      <family val="3"/>
      <charset val="128"/>
      <scheme val="minor"/>
    </font>
    <font>
      <sz val="10"/>
      <color theme="1"/>
      <name val="游ゴシック"/>
      <family val="2"/>
      <scheme val="minor"/>
    </font>
    <font>
      <b/>
      <sz val="11"/>
      <color theme="1"/>
      <name val="游ゴシック"/>
      <family val="3"/>
      <charset val="128"/>
      <scheme val="minor"/>
    </font>
    <font>
      <b/>
      <sz val="16"/>
      <color rgb="FFFF0000"/>
      <name val="游ゴシック"/>
      <family val="3"/>
      <charset val="128"/>
      <scheme val="minor"/>
    </font>
    <font>
      <sz val="11"/>
      <color theme="1"/>
      <name val="游ゴシック"/>
      <family val="2"/>
      <scheme val="minor"/>
    </font>
    <font>
      <b/>
      <sz val="14"/>
      <color theme="1"/>
      <name val="游ゴシック"/>
      <family val="3"/>
      <charset val="128"/>
      <scheme val="minor"/>
    </font>
    <font>
      <sz val="11"/>
      <color rgb="FFFF0000"/>
      <name val="游ゴシック"/>
      <family val="2"/>
      <scheme val="minor"/>
    </font>
    <font>
      <sz val="11"/>
      <name val="游ゴシック"/>
      <family val="3"/>
      <charset val="128"/>
      <scheme val="minor"/>
    </font>
    <font>
      <sz val="9"/>
      <name val="游ゴシック"/>
      <family val="3"/>
      <charset val="128"/>
      <scheme val="minor"/>
    </font>
    <font>
      <sz val="11"/>
      <color rgb="FF0070C0"/>
      <name val="游ゴシック"/>
      <family val="2"/>
      <scheme val="minor"/>
    </font>
    <font>
      <sz val="10"/>
      <color rgb="FF0070C0"/>
      <name val="游ゴシック"/>
      <family val="2"/>
      <scheme val="minor"/>
    </font>
    <font>
      <sz val="10"/>
      <color rgb="FF0070C0"/>
      <name val="游ゴシック"/>
      <family val="3"/>
      <charset val="128"/>
      <scheme val="minor"/>
    </font>
    <font>
      <sz val="14"/>
      <color rgb="FF0070C0"/>
      <name val="游ゴシック"/>
      <family val="3"/>
      <charset val="128"/>
      <scheme val="minor"/>
    </font>
    <font>
      <sz val="9"/>
      <color rgb="FF0070C0"/>
      <name val="游ゴシック"/>
      <family val="3"/>
      <charset val="128"/>
      <scheme val="minor"/>
    </font>
    <font>
      <sz val="11"/>
      <color rgb="FF0070C0"/>
      <name val="游ゴシック"/>
      <family val="3"/>
      <charset val="128"/>
      <scheme val="minor"/>
    </font>
    <font>
      <sz val="6"/>
      <color rgb="FF0070C0"/>
      <name val="游ゴシック"/>
      <family val="3"/>
      <charset val="128"/>
      <scheme val="minor"/>
    </font>
    <font>
      <sz val="7"/>
      <color rgb="FF0070C0"/>
      <name val="游ゴシック"/>
      <family val="3"/>
      <charset val="128"/>
      <scheme val="minor"/>
    </font>
    <font>
      <sz val="5"/>
      <color rgb="FF0070C0"/>
      <name val="游ゴシック"/>
      <family val="3"/>
      <charset val="128"/>
      <scheme val="minor"/>
    </font>
    <font>
      <sz val="8"/>
      <color rgb="FF0070C0"/>
      <name val="游ゴシック"/>
      <family val="3"/>
      <charset val="128"/>
      <scheme val="minor"/>
    </font>
    <font>
      <i/>
      <sz val="10"/>
      <color rgb="FF0070C0"/>
      <name val="游ゴシック"/>
      <family val="3"/>
      <charset val="128"/>
      <scheme val="minor"/>
    </font>
    <font>
      <b/>
      <sz val="11"/>
      <color rgb="FF0070C0"/>
      <name val="游ゴシック"/>
      <family val="3"/>
      <charset val="128"/>
      <scheme val="minor"/>
    </font>
    <font>
      <b/>
      <sz val="11"/>
      <color rgb="FF0070C0"/>
      <name val="游ゴシック"/>
      <family val="2"/>
      <scheme val="minor"/>
    </font>
    <font>
      <sz val="1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top/>
      <bottom style="dotted">
        <color auto="1"/>
      </bottom>
      <diagonal/>
    </border>
    <border>
      <left/>
      <right/>
      <top style="dotted">
        <color auto="1"/>
      </top>
      <bottom/>
      <diagonal/>
    </border>
    <border>
      <left/>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454">
    <xf numFmtId="0" fontId="0" fillId="0" borderId="0" xfId="0"/>
    <xf numFmtId="0" fontId="0" fillId="0" borderId="0" xfId="0" applyAlignment="1"/>
    <xf numFmtId="0" fontId="0" fillId="0" borderId="0" xfId="0" applyBorder="1" applyAlignment="1">
      <alignment horizontal="center" vertical="center"/>
    </xf>
    <xf numFmtId="0" fontId="4" fillId="0" borderId="0" xfId="0" applyFont="1" applyAlignment="1">
      <alignment vertical="center"/>
    </xf>
    <xf numFmtId="0" fontId="3" fillId="0" borderId="0" xfId="0" applyFont="1"/>
    <xf numFmtId="0" fontId="6" fillId="0" borderId="0" xfId="0" applyFont="1" applyAlignment="1">
      <alignment horizontal="left"/>
    </xf>
    <xf numFmtId="0" fontId="0" fillId="0" borderId="0" xfId="0" applyAlignment="1">
      <alignment horizontal="left"/>
    </xf>
    <xf numFmtId="0" fontId="0" fillId="0" borderId="54" xfId="0" applyBorder="1" applyAlignment="1">
      <alignment horizontal="left"/>
    </xf>
    <xf numFmtId="0" fontId="0" fillId="0" borderId="55"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56" xfId="0" applyBorder="1" applyAlignment="1">
      <alignment horizontal="left"/>
    </xf>
    <xf numFmtId="0" fontId="0" fillId="0" borderId="54" xfId="0" applyFont="1" applyBorder="1" applyAlignment="1">
      <alignment vertical="center"/>
    </xf>
    <xf numFmtId="0" fontId="0" fillId="0" borderId="0" xfId="0" applyFont="1" applyAlignment="1">
      <alignment horizontal="left"/>
    </xf>
    <xf numFmtId="0" fontId="0" fillId="0" borderId="0" xfId="0" applyFont="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54" xfId="0" applyFont="1" applyBorder="1" applyAlignment="1">
      <alignment horizontal="left"/>
    </xf>
    <xf numFmtId="0" fontId="0" fillId="0" borderId="55" xfId="0" applyFont="1" applyBorder="1" applyAlignment="1">
      <alignment horizontal="left"/>
    </xf>
    <xf numFmtId="0" fontId="7" fillId="0" borderId="0" xfId="0" applyFont="1" applyAlignment="1">
      <alignmen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3" fillId="0" borderId="0" xfId="0" applyFont="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8" fillId="0" borderId="0" xfId="0" applyFont="1" applyBorder="1" applyAlignment="1"/>
    <xf numFmtId="0" fontId="8" fillId="0" borderId="5" xfId="0" applyFont="1" applyBorder="1" applyAlignment="1"/>
    <xf numFmtId="0" fontId="9" fillId="0" borderId="0" xfId="0" applyFont="1" applyBorder="1" applyAlignment="1">
      <alignment vertical="center"/>
    </xf>
    <xf numFmtId="0" fontId="8" fillId="0" borderId="5" xfId="0" applyFont="1" applyBorder="1" applyAlignment="1">
      <alignment vertical="center"/>
    </xf>
    <xf numFmtId="0" fontId="8" fillId="0" borderId="0" xfId="0" applyFont="1" applyBorder="1"/>
    <xf numFmtId="0" fontId="8" fillId="0" borderId="5" xfId="0" applyFont="1" applyBorder="1"/>
    <xf numFmtId="0" fontId="9" fillId="0" borderId="0" xfId="0" applyFont="1" applyBorder="1" applyAlignment="1">
      <alignment vertical="top"/>
    </xf>
    <xf numFmtId="0" fontId="2" fillId="0" borderId="54" xfId="0" applyFont="1" applyBorder="1" applyAlignment="1">
      <alignment vertical="center"/>
    </xf>
    <xf numFmtId="0" fontId="0" fillId="0" borderId="55" xfId="0" applyFont="1" applyBorder="1" applyAlignment="1">
      <alignment vertical="center"/>
    </xf>
    <xf numFmtId="0" fontId="0" fillId="0" borderId="56" xfId="0" applyFont="1" applyBorder="1" applyAlignment="1">
      <alignment vertical="center"/>
    </xf>
    <xf numFmtId="0" fontId="0" fillId="0" borderId="0" xfId="0" applyFont="1" applyBorder="1" applyAlignment="1">
      <alignment horizontal="center"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7" xfId="0" applyFont="1" applyBorder="1" applyAlignment="1">
      <alignment horizontal="left"/>
    </xf>
    <xf numFmtId="0" fontId="2" fillId="0" borderId="55" xfId="0" applyFont="1" applyBorder="1" applyAlignment="1">
      <alignment vertical="center"/>
    </xf>
    <xf numFmtId="0" fontId="2" fillId="0" borderId="56" xfId="0" applyFont="1" applyBorder="1" applyAlignment="1">
      <alignment vertical="center"/>
    </xf>
    <xf numFmtId="0" fontId="7" fillId="0" borderId="0" xfId="0" applyFont="1" applyFill="1" applyBorder="1" applyAlignment="1">
      <alignment horizontal="left"/>
    </xf>
    <xf numFmtId="0" fontId="7" fillId="0" borderId="0" xfId="0" applyFont="1" applyAlignment="1">
      <alignment horizontal="left"/>
    </xf>
    <xf numFmtId="0" fontId="8" fillId="0" borderId="0" xfId="0" applyFont="1" applyBorder="1" applyAlignment="1">
      <alignment vertical="center"/>
    </xf>
    <xf numFmtId="0" fontId="10" fillId="0" borderId="52" xfId="0" applyFont="1" applyBorder="1"/>
    <xf numFmtId="0" fontId="10" fillId="0" borderId="0" xfId="0" applyFont="1"/>
    <xf numFmtId="0" fontId="15" fillId="0" borderId="2" xfId="0" applyFont="1" applyBorder="1"/>
    <xf numFmtId="0" fontId="15" fillId="0" borderId="3" xfId="0" applyFont="1" applyBorder="1"/>
    <xf numFmtId="0" fontId="15" fillId="0" borderId="0" xfId="0" applyFont="1" applyBorder="1" applyAlignment="1"/>
    <xf numFmtId="0" fontId="15" fillId="0" borderId="5" xfId="0" applyFont="1" applyBorder="1" applyAlignment="1"/>
    <xf numFmtId="0" fontId="14" fillId="0" borderId="0" xfId="0" applyFont="1" applyBorder="1" applyAlignment="1">
      <alignment vertical="center"/>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15" fillId="0" borderId="4" xfId="0" applyFont="1" applyBorder="1" applyAlignment="1"/>
    <xf numFmtId="0" fontId="12" fillId="0" borderId="0" xfId="0" applyFont="1" applyBorder="1" applyAlignment="1">
      <alignment vertical="center" textRotation="255"/>
    </xf>
    <xf numFmtId="0" fontId="12" fillId="0" borderId="5" xfId="0" applyFont="1" applyBorder="1" applyAlignment="1">
      <alignment vertical="center" textRotation="255"/>
    </xf>
    <xf numFmtId="0" fontId="15" fillId="0" borderId="6" xfId="0" applyFont="1" applyBorder="1" applyAlignment="1"/>
    <xf numFmtId="0" fontId="15" fillId="0" borderId="7" xfId="0" applyFont="1" applyBorder="1" applyAlignment="1"/>
    <xf numFmtId="0" fontId="15" fillId="0" borderId="8" xfId="0" applyFont="1" applyBorder="1" applyAlignment="1"/>
    <xf numFmtId="0" fontId="15" fillId="0" borderId="0" xfId="0" applyFont="1" applyBorder="1" applyAlignment="1">
      <alignment vertical="center"/>
    </xf>
    <xf numFmtId="0" fontId="15" fillId="0" borderId="5" xfId="0" applyFont="1" applyBorder="1" applyAlignment="1">
      <alignment vertical="center"/>
    </xf>
    <xf numFmtId="0" fontId="15" fillId="0" borderId="0" xfId="0" applyFont="1" applyBorder="1"/>
    <xf numFmtId="0" fontId="15" fillId="0" borderId="5" xfId="0" applyFont="1" applyBorder="1"/>
    <xf numFmtId="0" fontId="12" fillId="0" borderId="7" xfId="0" applyFont="1" applyBorder="1" applyAlignment="1">
      <alignment vertical="center" textRotation="255"/>
    </xf>
    <xf numFmtId="0" fontId="12" fillId="0" borderId="8" xfId="0" applyFont="1" applyBorder="1" applyAlignment="1">
      <alignment vertical="center" textRotation="255"/>
    </xf>
    <xf numFmtId="0" fontId="18" fillId="0" borderId="1" xfId="0" applyFont="1" applyBorder="1" applyAlignment="1">
      <alignment vertical="top"/>
    </xf>
    <xf numFmtId="0" fontId="18" fillId="0" borderId="3" xfId="0" applyFont="1" applyBorder="1" applyAlignment="1">
      <alignment vertical="top"/>
    </xf>
    <xf numFmtId="0" fontId="18" fillId="0" borderId="1" xfId="0" applyFont="1" applyBorder="1"/>
    <xf numFmtId="0" fontId="18" fillId="0" borderId="9" xfId="0" applyFont="1" applyBorder="1" applyAlignment="1">
      <alignment vertical="top"/>
    </xf>
    <xf numFmtId="0" fontId="18" fillId="0" borderId="2" xfId="0" applyFont="1" applyBorder="1"/>
    <xf numFmtId="0" fontId="18" fillId="0" borderId="2" xfId="0" applyFont="1" applyBorder="1" applyAlignment="1">
      <alignment vertical="top"/>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 xfId="0" quotePrefix="1" applyFont="1" applyBorder="1" applyAlignment="1">
      <alignment vertical="center"/>
    </xf>
    <xf numFmtId="0" fontId="15" fillId="0" borderId="2" xfId="0" applyFont="1" applyBorder="1" applyAlignment="1"/>
    <xf numFmtId="0" fontId="15" fillId="0" borderId="1" xfId="0" applyFont="1" applyBorder="1" applyAlignment="1"/>
    <xf numFmtId="0" fontId="19" fillId="0" borderId="4"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lef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15" fillId="0" borderId="51" xfId="0" applyFont="1" applyBorder="1"/>
    <xf numFmtId="0" fontId="21" fillId="0" borderId="0" xfId="0" applyFont="1" applyBorder="1" applyAlignment="1"/>
    <xf numFmtId="0" fontId="12" fillId="0" borderId="0" xfId="0" applyFont="1" applyAlignment="1">
      <alignment vertical="center"/>
    </xf>
    <xf numFmtId="0" fontId="12" fillId="0" borderId="7" xfId="0" applyFont="1" applyBorder="1" applyAlignment="1">
      <alignment vertical="center"/>
    </xf>
    <xf numFmtId="0" fontId="22" fillId="0" borderId="0" xfId="0" applyFont="1" applyBorder="1" applyAlignment="1"/>
    <xf numFmtId="0" fontId="12" fillId="0" borderId="0" xfId="0" applyFont="1" applyBorder="1" applyAlignment="1">
      <alignment vertical="center"/>
    </xf>
    <xf numFmtId="0" fontId="12" fillId="0" borderId="22"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top" wrapText="1"/>
    </xf>
    <xf numFmtId="0" fontId="12" fillId="0" borderId="5" xfId="0" applyFont="1" applyBorder="1" applyAlignment="1">
      <alignment vertical="top" wrapText="1"/>
    </xf>
    <xf numFmtId="0" fontId="12" fillId="0" borderId="0" xfId="0" applyFont="1" applyBorder="1" applyAlignment="1">
      <alignment wrapText="1"/>
    </xf>
    <xf numFmtId="0" fontId="12" fillId="0" borderId="5" xfId="0" applyFont="1" applyBorder="1" applyAlignment="1">
      <alignment wrapText="1"/>
    </xf>
    <xf numFmtId="0" fontId="14" fillId="0" borderId="5" xfId="0" applyFont="1" applyBorder="1" applyAlignment="1">
      <alignment vertical="center"/>
    </xf>
    <xf numFmtId="0" fontId="15" fillId="0" borderId="35" xfId="0" applyFont="1" applyBorder="1"/>
    <xf numFmtId="0" fontId="12" fillId="0" borderId="26" xfId="0" applyFont="1" applyBorder="1" applyAlignment="1">
      <alignment vertical="center"/>
    </xf>
    <xf numFmtId="0" fontId="19" fillId="0" borderId="0" xfId="0" applyFont="1" applyBorder="1" applyAlignment="1">
      <alignment vertical="center" wrapText="1"/>
    </xf>
    <xf numFmtId="0" fontId="19" fillId="0" borderId="5" xfId="0" applyFont="1" applyBorder="1" applyAlignment="1">
      <alignment vertical="center" wrapText="1"/>
    </xf>
    <xf numFmtId="0" fontId="23" fillId="0" borderId="4" xfId="0" applyFont="1" applyBorder="1" applyAlignment="1">
      <alignment vertical="center" textRotation="255"/>
    </xf>
    <xf numFmtId="0" fontId="23" fillId="0" borderId="5" xfId="0" applyFont="1" applyBorder="1" applyAlignment="1">
      <alignment vertical="center" textRotation="255"/>
    </xf>
    <xf numFmtId="0" fontId="23" fillId="0" borderId="0" xfId="0" applyFont="1" applyBorder="1" applyAlignment="1">
      <alignment vertical="center" textRotation="255"/>
    </xf>
    <xf numFmtId="0" fontId="23" fillId="0" borderId="10" xfId="0" applyFont="1" applyBorder="1" applyAlignment="1">
      <alignment vertical="center" textRotation="255"/>
    </xf>
    <xf numFmtId="0" fontId="23" fillId="0" borderId="1" xfId="0" applyFont="1" applyBorder="1" applyAlignment="1">
      <alignment vertical="center" textRotation="255"/>
    </xf>
    <xf numFmtId="0" fontId="23" fillId="0" borderId="3" xfId="0" applyFont="1" applyBorder="1" applyAlignment="1">
      <alignment vertical="center" textRotation="255"/>
    </xf>
    <xf numFmtId="0" fontId="23" fillId="0" borderId="2" xfId="0" applyFont="1" applyBorder="1" applyAlignment="1">
      <alignment vertical="center" textRotation="255"/>
    </xf>
    <xf numFmtId="0" fontId="23" fillId="0" borderId="9" xfId="0" applyFont="1" applyBorder="1" applyAlignment="1">
      <alignment vertical="center" textRotation="255"/>
    </xf>
    <xf numFmtId="0" fontId="23" fillId="0" borderId="21" xfId="0" applyFont="1" applyBorder="1" applyAlignment="1">
      <alignment vertical="center" textRotation="255"/>
    </xf>
    <xf numFmtId="0" fontId="23" fillId="0" borderId="22" xfId="0" applyFont="1" applyBorder="1" applyAlignment="1">
      <alignment vertical="center" textRotation="255"/>
    </xf>
    <xf numFmtId="0" fontId="23" fillId="0" borderId="26" xfId="0" applyFont="1" applyBorder="1" applyAlignment="1">
      <alignment vertical="center" textRotation="255"/>
    </xf>
    <xf numFmtId="0" fontId="23" fillId="0" borderId="25" xfId="0" applyFont="1" applyBorder="1" applyAlignment="1">
      <alignment vertical="center" textRotation="255"/>
    </xf>
    <xf numFmtId="0" fontId="23" fillId="0" borderId="27" xfId="0" applyFont="1" applyBorder="1" applyAlignment="1">
      <alignment vertical="center" textRotation="255"/>
    </xf>
    <xf numFmtId="0" fontId="0" fillId="0" borderId="56" xfId="0" applyFont="1" applyFill="1" applyBorder="1" applyAlignment="1">
      <alignment horizontal="left"/>
    </xf>
    <xf numFmtId="176" fontId="0" fillId="2" borderId="57" xfId="0" applyNumberFormat="1" applyFill="1" applyBorder="1" applyAlignment="1" applyProtection="1">
      <alignment horizontal="center" vertical="center"/>
      <protection locked="0"/>
    </xf>
    <xf numFmtId="0" fontId="24" fillId="0" borderId="0" xfId="0" applyFont="1" applyAlignment="1">
      <alignment horizontal="left"/>
    </xf>
    <xf numFmtId="0" fontId="7" fillId="0" borderId="0" xfId="0" applyFont="1" applyBorder="1" applyAlignment="1">
      <alignment vertical="center"/>
    </xf>
    <xf numFmtId="0" fontId="0" fillId="2" borderId="56" xfId="0" applyFont="1" applyFill="1" applyBorder="1" applyAlignment="1">
      <alignment horizontal="left"/>
    </xf>
    <xf numFmtId="0" fontId="0" fillId="2" borderId="56" xfId="0" applyFont="1" applyFill="1" applyBorder="1" applyAlignment="1">
      <alignment vertical="center"/>
    </xf>
    <xf numFmtId="0" fontId="25" fillId="0" borderId="0" xfId="0" applyFont="1" applyAlignment="1">
      <alignment horizontal="left"/>
    </xf>
    <xf numFmtId="0" fontId="0" fillId="2" borderId="57" xfId="0" applyFill="1" applyBorder="1" applyAlignment="1" applyProtection="1">
      <alignment horizontal="left"/>
      <protection locked="0"/>
    </xf>
    <xf numFmtId="176" fontId="0" fillId="0" borderId="0" xfId="0" applyNumberFormat="1" applyBorder="1" applyAlignment="1">
      <alignment horizontal="left"/>
    </xf>
    <xf numFmtId="176"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xf>
    <xf numFmtId="0" fontId="15" fillId="0" borderId="4" xfId="0" applyFont="1" applyBorder="1" applyAlignment="1">
      <alignment vertical="center"/>
    </xf>
    <xf numFmtId="0" fontId="15" fillId="0" borderId="6" xfId="0" applyFont="1" applyBorder="1" applyAlignment="1">
      <alignment vertical="center"/>
    </xf>
    <xf numFmtId="178" fontId="0" fillId="2" borderId="54" xfId="1" applyNumberFormat="1" applyFont="1" applyFill="1" applyBorder="1" applyAlignment="1" applyProtection="1">
      <alignment horizontal="left"/>
      <protection locked="0"/>
    </xf>
    <xf numFmtId="178" fontId="0" fillId="2" borderId="55" xfId="1" applyNumberFormat="1" applyFont="1" applyFill="1" applyBorder="1" applyAlignment="1" applyProtection="1">
      <alignment horizontal="left"/>
      <protection locked="0"/>
    </xf>
    <xf numFmtId="178" fontId="0" fillId="2" borderId="56" xfId="1" applyNumberFormat="1" applyFont="1" applyFill="1" applyBorder="1" applyAlignment="1" applyProtection="1">
      <alignment horizontal="left"/>
      <protection locked="0"/>
    </xf>
    <xf numFmtId="38" fontId="0" fillId="0" borderId="60" xfId="1" applyFont="1" applyFill="1" applyBorder="1" applyAlignment="1">
      <alignment horizontal="center" vertical="center"/>
    </xf>
    <xf numFmtId="38" fontId="0" fillId="0" borderId="61" xfId="1" applyFont="1" applyFill="1" applyBorder="1" applyAlignment="1">
      <alignment horizontal="center" vertical="center"/>
    </xf>
    <xf numFmtId="38" fontId="0" fillId="0" borderId="62" xfId="1" applyFont="1" applyFill="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38" fontId="0" fillId="2" borderId="54" xfId="1" applyFont="1" applyFill="1" applyBorder="1" applyAlignment="1" applyProtection="1">
      <alignment vertical="center"/>
      <protection locked="0"/>
    </xf>
    <xf numFmtId="38" fontId="0" fillId="2" borderId="55" xfId="1" applyFont="1" applyFill="1" applyBorder="1" applyAlignment="1" applyProtection="1">
      <alignment vertical="center"/>
      <protection locked="0"/>
    </xf>
    <xf numFmtId="0" fontId="0" fillId="2" borderId="54"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0" fillId="2" borderId="56" xfId="0" applyFill="1" applyBorder="1" applyAlignment="1" applyProtection="1">
      <alignment horizontal="left" vertical="center"/>
      <protection locked="0"/>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2" borderId="54" xfId="0" applyFill="1" applyBorder="1" applyAlignment="1" applyProtection="1">
      <alignment horizontal="left"/>
      <protection locked="0"/>
    </xf>
    <xf numFmtId="0" fontId="0" fillId="2" borderId="55" xfId="0" applyFill="1" applyBorder="1" applyAlignment="1" applyProtection="1">
      <alignment horizontal="left"/>
      <protection locked="0"/>
    </xf>
    <xf numFmtId="0" fontId="0" fillId="2" borderId="56" xfId="0" applyFill="1" applyBorder="1" applyAlignment="1" applyProtection="1">
      <alignment horizontal="left"/>
      <protection locked="0"/>
    </xf>
    <xf numFmtId="0" fontId="0" fillId="2" borderId="54" xfId="0" applyFill="1" applyBorder="1" applyAlignment="1" applyProtection="1">
      <protection locked="0"/>
    </xf>
    <xf numFmtId="0" fontId="0" fillId="2" borderId="55" xfId="0" applyFill="1" applyBorder="1" applyAlignment="1" applyProtection="1">
      <protection locked="0"/>
    </xf>
    <xf numFmtId="0" fontId="0" fillId="2" borderId="56" xfId="0" applyFill="1" applyBorder="1" applyAlignment="1" applyProtection="1">
      <protection locked="0"/>
    </xf>
    <xf numFmtId="0" fontId="0" fillId="0" borderId="54" xfId="0" applyBorder="1" applyAlignment="1">
      <alignment horizontal="left" vertical="center"/>
    </xf>
    <xf numFmtId="0" fontId="0" fillId="0" borderId="56" xfId="0" applyBorder="1" applyAlignment="1">
      <alignment horizontal="left" vertical="center"/>
    </xf>
    <xf numFmtId="38" fontId="0" fillId="0" borderId="54" xfId="1" applyFont="1" applyFill="1" applyBorder="1" applyAlignment="1">
      <alignment vertical="center"/>
    </xf>
    <xf numFmtId="38" fontId="0" fillId="0" borderId="55" xfId="1" applyFont="1" applyFill="1" applyBorder="1" applyAlignment="1">
      <alignment vertical="center"/>
    </xf>
    <xf numFmtId="38" fontId="0" fillId="0" borderId="54" xfId="1" applyFont="1" applyFill="1" applyBorder="1" applyAlignment="1" applyProtection="1">
      <alignment horizontal="right" vertical="center"/>
    </xf>
    <xf numFmtId="38" fontId="0" fillId="0" borderId="55" xfId="1" applyFont="1" applyFill="1" applyBorder="1" applyAlignment="1" applyProtection="1">
      <alignment horizontal="right" vertical="center"/>
    </xf>
    <xf numFmtId="177" fontId="0" fillId="2" borderId="54" xfId="0" applyNumberFormat="1" applyFill="1" applyBorder="1" applyAlignment="1" applyProtection="1">
      <alignment horizontal="left"/>
      <protection locked="0"/>
    </xf>
    <xf numFmtId="177" fontId="0" fillId="2" borderId="55" xfId="0" applyNumberFormat="1" applyFill="1" applyBorder="1" applyAlignment="1" applyProtection="1">
      <alignment horizontal="left"/>
      <protection locked="0"/>
    </xf>
    <xf numFmtId="177" fontId="0" fillId="2" borderId="56" xfId="0" applyNumberFormat="1" applyFill="1" applyBorder="1" applyAlignment="1" applyProtection="1">
      <alignment horizontal="left"/>
      <protection locked="0"/>
    </xf>
    <xf numFmtId="0" fontId="0" fillId="0" borderId="58" xfId="0" applyFont="1" applyBorder="1" applyAlignment="1">
      <alignment horizontal="center" vertical="top" textRotation="255"/>
    </xf>
    <xf numFmtId="0" fontId="0" fillId="0" borderId="35" xfId="0" applyFont="1" applyBorder="1" applyAlignment="1">
      <alignment horizontal="center" vertical="top" textRotation="255"/>
    </xf>
    <xf numFmtId="0" fontId="0" fillId="0" borderId="59" xfId="0" applyFont="1" applyBorder="1" applyAlignment="1">
      <alignment horizontal="center" vertical="top" textRotation="255"/>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11" fillId="0" borderId="0" xfId="0" applyFont="1" applyAlignment="1">
      <alignment horizontal="distributed" vertical="center"/>
    </xf>
    <xf numFmtId="0" fontId="12" fillId="0" borderId="7" xfId="0" applyFont="1" applyBorder="1" applyAlignment="1">
      <alignment horizontal="distributed" vertical="center"/>
    </xf>
    <xf numFmtId="0" fontId="23" fillId="0" borderId="0"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23" fillId="0" borderId="4"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11"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2" fillId="0" borderId="0" xfId="0" applyFont="1" applyBorder="1" applyAlignment="1">
      <alignment horizontal="lef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5" fillId="0" borderId="0"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top" textRotation="255" wrapText="1"/>
    </xf>
    <xf numFmtId="0" fontId="14" fillId="0" borderId="2" xfId="0" applyFont="1" applyBorder="1" applyAlignment="1">
      <alignment horizontal="center" vertical="top" textRotation="255"/>
    </xf>
    <xf numFmtId="0" fontId="14" fillId="0" borderId="3" xfId="0" applyFont="1" applyBorder="1" applyAlignment="1">
      <alignment horizontal="center" vertical="top" textRotation="255"/>
    </xf>
    <xf numFmtId="0" fontId="14" fillId="0" borderId="4" xfId="0" applyFont="1" applyBorder="1" applyAlignment="1">
      <alignment horizontal="center" vertical="top" textRotation="255"/>
    </xf>
    <xf numFmtId="0" fontId="14" fillId="0" borderId="0" xfId="0" applyFont="1" applyBorder="1" applyAlignment="1">
      <alignment horizontal="center" vertical="top" textRotation="255"/>
    </xf>
    <xf numFmtId="0" fontId="14" fillId="0" borderId="5" xfId="0" applyFont="1" applyBorder="1" applyAlignment="1">
      <alignment horizontal="center" vertical="top" textRotation="255"/>
    </xf>
    <xf numFmtId="0" fontId="14" fillId="0" borderId="6" xfId="0" applyFont="1" applyBorder="1" applyAlignment="1">
      <alignment horizontal="center" vertical="top" textRotation="255"/>
    </xf>
    <xf numFmtId="0" fontId="14" fillId="0" borderId="7" xfId="0" applyFont="1" applyBorder="1" applyAlignment="1">
      <alignment horizontal="center" vertical="top" textRotation="255"/>
    </xf>
    <xf numFmtId="0" fontId="14" fillId="0" borderId="8" xfId="0" applyFont="1" applyBorder="1" applyAlignment="1">
      <alignment horizontal="center" vertical="top" textRotation="255"/>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9" fillId="0" borderId="0" xfId="0" applyFont="1" applyBorder="1" applyAlignment="1">
      <alignment horizontal="left"/>
    </xf>
    <xf numFmtId="0" fontId="9" fillId="0" borderId="7" xfId="0" applyFont="1" applyBorder="1" applyAlignment="1">
      <alignment horizontal="left"/>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vertical="center"/>
    </xf>
    <xf numFmtId="0" fontId="8" fillId="0" borderId="0" xfId="0" applyFont="1" applyBorder="1" applyAlignment="1">
      <alignmen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14" fillId="0" borderId="4" xfId="0" applyFont="1" applyBorder="1" applyAlignment="1">
      <alignment horizontal="left" vertical="top"/>
    </xf>
    <xf numFmtId="0" fontId="14" fillId="0" borderId="0" xfId="0" applyFont="1" applyBorder="1" applyAlignment="1">
      <alignment horizontal="left" vertical="top"/>
    </xf>
    <xf numFmtId="0" fontId="9" fillId="0" borderId="0" xfId="0" applyFont="1" applyBorder="1" applyAlignment="1">
      <alignment horizontal="left" vertical="top"/>
    </xf>
    <xf numFmtId="0" fontId="14" fillId="0" borderId="4" xfId="0" applyFont="1" applyBorder="1" applyAlignment="1">
      <alignment horizontal="left"/>
    </xf>
    <xf numFmtId="0" fontId="14" fillId="0" borderId="0"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left"/>
    </xf>
    <xf numFmtId="0" fontId="8" fillId="0" borderId="43" xfId="0" applyFont="1" applyBorder="1" applyAlignment="1">
      <alignment horizontal="center"/>
    </xf>
    <xf numFmtId="0" fontId="8" fillId="0" borderId="37" xfId="0" applyFont="1" applyBorder="1" applyAlignment="1">
      <alignment horizontal="center"/>
    </xf>
    <xf numFmtId="0" fontId="8" fillId="0" borderId="48"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50" xfId="0" applyFont="1" applyBorder="1" applyAlignment="1">
      <alignment horizontal="center"/>
    </xf>
    <xf numFmtId="0" fontId="19" fillId="0" borderId="4" xfId="0" applyFont="1" applyBorder="1" applyAlignment="1">
      <alignment horizontal="right" vertical="center"/>
    </xf>
    <xf numFmtId="0" fontId="19" fillId="0" borderId="0"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2" fillId="0" borderId="32"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3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24" xfId="0" applyFont="1" applyBorder="1" applyAlignment="1">
      <alignment horizontal="center" vertical="center"/>
    </xf>
    <xf numFmtId="0" fontId="12" fillId="0" borderId="21" xfId="0" quotePrefix="1" applyFont="1" applyBorder="1" applyAlignment="1">
      <alignment horizontal="center" vertical="center"/>
    </xf>
    <xf numFmtId="0" fontId="12" fillId="0" borderId="26" xfId="0" quotePrefix="1" applyFont="1" applyBorder="1" applyAlignment="1">
      <alignment horizontal="center" vertical="center"/>
    </xf>
    <xf numFmtId="0" fontId="12" fillId="0" borderId="22" xfId="0" quotePrefix="1" applyFont="1" applyBorder="1" applyAlignment="1">
      <alignment horizontal="center" vertical="center"/>
    </xf>
    <xf numFmtId="0" fontId="12" fillId="0" borderId="4" xfId="0" quotePrefix="1" applyFont="1" applyBorder="1" applyAlignment="1">
      <alignment horizontal="center" vertical="center"/>
    </xf>
    <xf numFmtId="0" fontId="12" fillId="0" borderId="0" xfId="0" quotePrefix="1" applyFont="1" applyBorder="1" applyAlignment="1">
      <alignment horizontal="center" vertical="center"/>
    </xf>
    <xf numFmtId="0" fontId="12" fillId="0" borderId="5" xfId="0" quotePrefix="1" applyFont="1" applyBorder="1" applyAlignment="1">
      <alignment horizontal="center" vertical="center"/>
    </xf>
    <xf numFmtId="0" fontId="12" fillId="0" borderId="23" xfId="0" quotePrefix="1" applyFont="1" applyBorder="1" applyAlignment="1">
      <alignment horizontal="center" vertical="center"/>
    </xf>
    <xf numFmtId="0" fontId="12" fillId="0" borderId="30" xfId="0" quotePrefix="1" applyFont="1" applyBorder="1" applyAlignment="1">
      <alignment horizontal="center" vertical="center"/>
    </xf>
    <xf numFmtId="0" fontId="12" fillId="0" borderId="24" xfId="0" quotePrefix="1" applyFont="1" applyBorder="1" applyAlignment="1">
      <alignment horizontal="center" vertical="center"/>
    </xf>
    <xf numFmtId="0" fontId="12" fillId="0" borderId="4" xfId="0" applyFont="1" applyBorder="1" applyAlignment="1">
      <alignment horizontal="center" vertical="center"/>
    </xf>
    <xf numFmtId="0" fontId="8" fillId="0" borderId="21" xfId="0" applyFont="1" applyBorder="1" applyAlignment="1">
      <alignment horizontal="center"/>
    </xf>
    <xf numFmtId="0" fontId="8" fillId="0" borderId="26"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23" xfId="0" applyFont="1" applyBorder="1" applyAlignment="1">
      <alignment horizontal="center"/>
    </xf>
    <xf numFmtId="0" fontId="8" fillId="0" borderId="30" xfId="0" applyFont="1" applyBorder="1" applyAlignment="1">
      <alignment horizont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8" fillId="0" borderId="22" xfId="0" applyFont="1" applyBorder="1" applyAlignment="1">
      <alignment horizontal="center"/>
    </xf>
    <xf numFmtId="0" fontId="8" fillId="0" borderId="5" xfId="0" applyFont="1" applyBorder="1" applyAlignment="1">
      <alignment horizontal="center"/>
    </xf>
    <xf numFmtId="0" fontId="8" fillId="0" borderId="24" xfId="0" applyFont="1" applyBorder="1" applyAlignment="1">
      <alignment horizontal="center"/>
    </xf>
    <xf numFmtId="0" fontId="8" fillId="0" borderId="42" xfId="0" applyFont="1" applyBorder="1" applyAlignment="1">
      <alignment horizontal="center"/>
    </xf>
    <xf numFmtId="0" fontId="8" fillId="0" borderId="36" xfId="0" applyFont="1" applyBorder="1" applyAlignment="1">
      <alignment horizontal="center"/>
    </xf>
    <xf numFmtId="0" fontId="8" fillId="0" borderId="47" xfId="0" applyFont="1" applyBorder="1" applyAlignment="1">
      <alignment horizontal="center"/>
    </xf>
    <xf numFmtId="0" fontId="8" fillId="0" borderId="44" xfId="0" applyFont="1" applyBorder="1" applyAlignment="1">
      <alignment horizontal="center"/>
    </xf>
    <xf numFmtId="0" fontId="8" fillId="0" borderId="38" xfId="0" applyFont="1" applyBorder="1" applyAlignment="1">
      <alignment horizontal="center"/>
    </xf>
    <xf numFmtId="0" fontId="8" fillId="0" borderId="49" xfId="0" applyFont="1" applyBorder="1" applyAlignment="1">
      <alignment horizontal="center"/>
    </xf>
    <xf numFmtId="0" fontId="8" fillId="0" borderId="25" xfId="0" applyFont="1" applyBorder="1" applyAlignment="1">
      <alignment horizontal="center"/>
    </xf>
    <xf numFmtId="0" fontId="8" fillId="0" borderId="10" xfId="0" applyFont="1" applyBorder="1" applyAlignment="1">
      <alignment horizontal="center"/>
    </xf>
    <xf numFmtId="0" fontId="8" fillId="0" borderId="29" xfId="0" applyFont="1" applyBorder="1" applyAlignment="1">
      <alignment horizontal="center"/>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0" xfId="0" applyFont="1" applyBorder="1" applyAlignment="1">
      <alignment horizontal="center" vertical="top" wrapText="1"/>
    </xf>
    <xf numFmtId="0" fontId="12" fillId="0" borderId="5" xfId="0" applyFont="1" applyBorder="1" applyAlignment="1">
      <alignment horizontal="center" vertical="top" wrapText="1"/>
    </xf>
    <xf numFmtId="0" fontId="12" fillId="0" borderId="4" xfId="0" applyFont="1" applyBorder="1" applyAlignment="1">
      <alignment horizontal="center" wrapText="1"/>
    </xf>
    <xf numFmtId="0" fontId="12" fillId="0" borderId="0"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7" xfId="0" applyFont="1" applyBorder="1" applyAlignment="1">
      <alignment horizontal="center" wrapText="1"/>
    </xf>
    <xf numFmtId="0" fontId="12" fillId="0" borderId="8" xfId="0" applyFont="1" applyBorder="1" applyAlignment="1">
      <alignment horizontal="center" wrapText="1"/>
    </xf>
    <xf numFmtId="0" fontId="8" fillId="0" borderId="40" xfId="0" applyFont="1" applyBorder="1" applyAlignment="1">
      <alignment horizontal="center"/>
    </xf>
    <xf numFmtId="0" fontId="8" fillId="0" borderId="41"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39" xfId="0" applyFont="1" applyBorder="1" applyAlignment="1">
      <alignment horizontal="center"/>
    </xf>
    <xf numFmtId="0" fontId="8" fillId="0" borderId="11" xfId="0" applyFont="1" applyBorder="1" applyAlignment="1">
      <alignment horizontal="center"/>
    </xf>
    <xf numFmtId="0" fontId="12" fillId="0" borderId="6" xfId="0" quotePrefix="1" applyFont="1" applyBorder="1" applyAlignment="1">
      <alignment horizontal="center" vertical="center"/>
    </xf>
    <xf numFmtId="0" fontId="12" fillId="0" borderId="7" xfId="0" quotePrefix="1" applyFont="1" applyBorder="1" applyAlignment="1">
      <alignment horizontal="center" vertical="center"/>
    </xf>
    <xf numFmtId="0" fontId="12" fillId="0" borderId="8" xfId="0" quotePrefix="1" applyFont="1" applyBorder="1" applyAlignment="1">
      <alignment horizontal="center" vertical="center"/>
    </xf>
    <xf numFmtId="0" fontId="12" fillId="0" borderId="1" xfId="0" quotePrefix="1" applyFont="1" applyBorder="1" applyAlignment="1">
      <alignment horizontal="center" vertical="center"/>
    </xf>
    <xf numFmtId="0" fontId="12" fillId="0" borderId="2" xfId="0" quotePrefix="1" applyFont="1" applyBorder="1" applyAlignment="1">
      <alignment horizontal="center" vertical="center"/>
    </xf>
    <xf numFmtId="0" fontId="12" fillId="0" borderId="3" xfId="0" quotePrefix="1"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177" fontId="8" fillId="0" borderId="1" xfId="0" applyNumberFormat="1" applyFont="1" applyBorder="1" applyAlignment="1">
      <alignment horizontal="center"/>
    </xf>
    <xf numFmtId="177" fontId="8" fillId="0" borderId="2" xfId="0" applyNumberFormat="1" applyFont="1" applyBorder="1" applyAlignment="1">
      <alignment horizontal="center"/>
    </xf>
    <xf numFmtId="177" fontId="8" fillId="0" borderId="3" xfId="0" applyNumberFormat="1" applyFont="1" applyBorder="1" applyAlignment="1">
      <alignment horizontal="center"/>
    </xf>
    <xf numFmtId="177" fontId="8" fillId="0" borderId="4" xfId="0" applyNumberFormat="1" applyFont="1" applyBorder="1" applyAlignment="1">
      <alignment horizontal="center"/>
    </xf>
    <xf numFmtId="177" fontId="8" fillId="0" borderId="0" xfId="0" applyNumberFormat="1" applyFont="1" applyBorder="1" applyAlignment="1">
      <alignment horizontal="center"/>
    </xf>
    <xf numFmtId="177" fontId="8" fillId="0" borderId="5" xfId="0" applyNumberFormat="1" applyFont="1" applyBorder="1" applyAlignment="1">
      <alignment horizontal="center"/>
    </xf>
    <xf numFmtId="177" fontId="8" fillId="0" borderId="6" xfId="0" applyNumberFormat="1" applyFont="1" applyBorder="1" applyAlignment="1">
      <alignment horizontal="center"/>
    </xf>
    <xf numFmtId="177" fontId="8" fillId="0" borderId="7" xfId="0" applyNumberFormat="1" applyFont="1" applyBorder="1" applyAlignment="1">
      <alignment horizontal="center"/>
    </xf>
    <xf numFmtId="177" fontId="8" fillId="0" borderId="8" xfId="0" applyNumberFormat="1" applyFont="1" applyBorder="1" applyAlignment="1">
      <alignment horizontal="center"/>
    </xf>
    <xf numFmtId="176" fontId="15" fillId="0" borderId="2" xfId="0" applyNumberFormat="1" applyFont="1" applyBorder="1" applyAlignment="1">
      <alignment horizontal="left" vertical="center"/>
    </xf>
    <xf numFmtId="176" fontId="15" fillId="0" borderId="3" xfId="0" applyNumberFormat="1" applyFont="1" applyBorder="1" applyAlignment="1">
      <alignment horizontal="left" vertical="center"/>
    </xf>
    <xf numFmtId="176" fontId="15" fillId="0" borderId="7" xfId="0" applyNumberFormat="1" applyFont="1" applyBorder="1" applyAlignment="1">
      <alignment horizontal="left" vertical="center"/>
    </xf>
    <xf numFmtId="176" fontId="15" fillId="0" borderId="8" xfId="0" applyNumberFormat="1" applyFont="1" applyBorder="1" applyAlignment="1">
      <alignment horizontal="left" vertical="center"/>
    </xf>
    <xf numFmtId="0" fontId="12" fillId="0" borderId="0" xfId="0" applyFont="1" applyAlignment="1">
      <alignment horizontal="distributed"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3" fillId="0" borderId="30" xfId="0" applyFont="1" applyBorder="1" applyAlignment="1">
      <alignment horizontal="center" vertical="center" textRotation="255"/>
    </xf>
    <xf numFmtId="0" fontId="23" fillId="0" borderId="29" xfId="0" applyFont="1" applyBorder="1" applyAlignment="1">
      <alignment horizontal="center" vertical="center" textRotation="255"/>
    </xf>
    <xf numFmtId="0" fontId="23" fillId="0" borderId="24" xfId="0" applyFont="1" applyBorder="1" applyAlignment="1">
      <alignment horizontal="center" vertical="center" textRotation="255"/>
    </xf>
    <xf numFmtId="0" fontId="23" fillId="0" borderId="23"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33" xfId="0" applyFont="1" applyBorder="1" applyAlignment="1">
      <alignment horizontal="center" vertical="center" textRotation="255"/>
    </xf>
    <xf numFmtId="0" fontId="12" fillId="0" borderId="0"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34" xfId="0" applyFont="1" applyBorder="1" applyAlignment="1">
      <alignment horizontal="center" vertical="center" textRotation="255"/>
    </xf>
    <xf numFmtId="0" fontId="12" fillId="0" borderId="30" xfId="0" applyFont="1" applyBorder="1" applyAlignment="1">
      <alignment horizontal="center" vertical="center" textRotation="255"/>
    </xf>
    <xf numFmtId="0" fontId="12" fillId="0" borderId="24" xfId="0" applyFont="1" applyBorder="1" applyAlignment="1">
      <alignment horizontal="center" vertical="center" textRotation="255"/>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15"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20" xfId="0" applyFont="1" applyBorder="1" applyAlignment="1">
      <alignment horizontal="center" vertical="center" textRotation="255"/>
    </xf>
    <xf numFmtId="0" fontId="8" fillId="0" borderId="21" xfId="0" applyFont="1" applyBorder="1" applyAlignment="1">
      <alignment horizontal="left" vertical="top"/>
    </xf>
    <xf numFmtId="0" fontId="8" fillId="0" borderId="26" xfId="0" applyFont="1" applyBorder="1" applyAlignment="1">
      <alignment horizontal="left" vertical="top"/>
    </xf>
    <xf numFmtId="0" fontId="8" fillId="0" borderId="22" xfId="0" applyFont="1" applyBorder="1" applyAlignment="1">
      <alignment horizontal="left" vertical="top"/>
    </xf>
    <xf numFmtId="0" fontId="8" fillId="0" borderId="4" xfId="0" applyFont="1" applyBorder="1" applyAlignment="1">
      <alignment horizontal="left" vertical="top"/>
    </xf>
    <xf numFmtId="0" fontId="8" fillId="0" borderId="0"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8" fontId="8" fillId="0" borderId="3" xfId="0" applyNumberFormat="1" applyFont="1" applyBorder="1" applyAlignment="1">
      <alignment horizontal="center" vertical="center"/>
    </xf>
    <xf numFmtId="178" fontId="8" fillId="0" borderId="6" xfId="0" applyNumberFormat="1" applyFont="1" applyBorder="1" applyAlignment="1">
      <alignment horizontal="center" vertical="center"/>
    </xf>
    <xf numFmtId="178" fontId="8" fillId="0" borderId="7" xfId="0" applyNumberFormat="1" applyFont="1" applyBorder="1" applyAlignment="1">
      <alignment horizontal="center" vertical="center"/>
    </xf>
    <xf numFmtId="178" fontId="8" fillId="0" borderId="8" xfId="0" applyNumberFormat="1" applyFont="1" applyBorder="1" applyAlignment="1">
      <alignment horizontal="center" vertical="center"/>
    </xf>
    <xf numFmtId="0" fontId="20" fillId="0" borderId="53" xfId="0" applyFont="1" applyBorder="1" applyAlignment="1">
      <alignment horizontal="right" vertical="center"/>
    </xf>
    <xf numFmtId="0" fontId="12" fillId="0" borderId="4"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23" fillId="0" borderId="28" xfId="0" applyFont="1" applyBorder="1" applyAlignment="1">
      <alignment horizontal="center" vertical="center" textRotation="255"/>
    </xf>
    <xf numFmtId="0" fontId="23" fillId="0" borderId="31" xfId="0" applyFont="1" applyBorder="1" applyAlignment="1">
      <alignment horizontal="center" vertical="center" textRotation="255"/>
    </xf>
    <xf numFmtId="0" fontId="12" fillId="0" borderId="1"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23" xfId="0" applyFont="1" applyBorder="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2" fillId="0" borderId="21" xfId="0" applyFont="1" applyBorder="1" applyAlignment="1">
      <alignment horizontal="center" vertical="center" textRotation="255"/>
    </xf>
    <xf numFmtId="0" fontId="12" fillId="0" borderId="0" xfId="0" applyFont="1" applyBorder="1" applyAlignment="1">
      <alignment horizontal="distributed"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2" fillId="0" borderId="4" xfId="0" applyFont="1" applyBorder="1" applyAlignment="1">
      <alignment horizontal="left" vertical="top"/>
    </xf>
    <xf numFmtId="0" fontId="12" fillId="0" borderId="0" xfId="0" applyFont="1" applyBorder="1" applyAlignment="1">
      <alignment horizontal="left" vertical="top"/>
    </xf>
    <xf numFmtId="0" fontId="12" fillId="0" borderId="26" xfId="0" applyFont="1" applyBorder="1" applyAlignment="1">
      <alignment horizontal="left" vertical="top"/>
    </xf>
    <xf numFmtId="0" fontId="12" fillId="0" borderId="22" xfId="0" applyFont="1" applyBorder="1" applyAlignment="1">
      <alignment horizontal="left" vertical="top"/>
    </xf>
    <xf numFmtId="0" fontId="12" fillId="0" borderId="5" xfId="0" applyFont="1" applyBorder="1" applyAlignment="1">
      <alignment horizontal="left" vertical="top"/>
    </xf>
    <xf numFmtId="0" fontId="12" fillId="0" borderId="4" xfId="0" applyFont="1" applyBorder="1" applyAlignment="1">
      <alignment horizontal="left"/>
    </xf>
    <xf numFmtId="0" fontId="12" fillId="0" borderId="0" xfId="0" applyFont="1" applyBorder="1" applyAlignment="1">
      <alignment horizontal="left"/>
    </xf>
    <xf numFmtId="0" fontId="12" fillId="0" borderId="5" xfId="0" applyFont="1" applyBorder="1" applyAlignment="1">
      <alignment horizontal="left"/>
    </xf>
    <xf numFmtId="0" fontId="12" fillId="0" borderId="4" xfId="0" applyFont="1" applyBorder="1" applyAlignment="1">
      <alignment horizontal="center" vertical="top"/>
    </xf>
    <xf numFmtId="0" fontId="12" fillId="0" borderId="0"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47625</xdr:colOff>
      <xdr:row>0</xdr:row>
      <xdr:rowOff>38100</xdr:rowOff>
    </xdr:from>
    <xdr:to>
      <xdr:col>6</xdr:col>
      <xdr:colOff>304800</xdr:colOff>
      <xdr:row>0</xdr:row>
      <xdr:rowOff>238126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33575" y="38100"/>
          <a:ext cx="257175"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0</xdr:row>
      <xdr:rowOff>38100</xdr:rowOff>
    </xdr:from>
    <xdr:to>
      <xdr:col>8</xdr:col>
      <xdr:colOff>25400</xdr:colOff>
      <xdr:row>0</xdr:row>
      <xdr:rowOff>238126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362200" y="38100"/>
          <a:ext cx="254000"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19051</xdr:rowOff>
        </xdr:from>
        <xdr:to>
          <xdr:col>72</xdr:col>
          <xdr:colOff>66675</xdr:colOff>
          <xdr:row>16</xdr:row>
          <xdr:rowOff>133350</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a:extLst>
                <a:ext uri="{84589F7E-364E-4C9E-8A38-B11213B215E9}">
                  <a14:cameraTool cellRange="'1枚目'!$B$1:$DF$55" spid="_x0000_s4526"/>
                </a:ext>
              </a:extLst>
            </xdr:cNvPicPr>
          </xdr:nvPicPr>
          <xdr:blipFill>
            <a:blip xmlns:r="http://schemas.openxmlformats.org/officeDocument/2006/relationships" r:embed="rId1"/>
            <a:srcRect/>
            <a:stretch>
              <a:fillRect/>
            </a:stretch>
          </xdr:blipFill>
          <xdr:spPr bwMode="auto">
            <a:xfrm>
              <a:off x="0" y="476251"/>
              <a:ext cx="6924675" cy="331469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22</xdr:row>
          <xdr:rowOff>9526</xdr:rowOff>
        </xdr:from>
        <xdr:to>
          <xdr:col>72</xdr:col>
          <xdr:colOff>57151</xdr:colOff>
          <xdr:row>36</xdr:row>
          <xdr:rowOff>142876</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2枚目'!$B$1:$DF$55" spid="_x0000_s4527"/>
                </a:ext>
              </a:extLst>
            </xdr:cNvPicPr>
          </xdr:nvPicPr>
          <xdr:blipFill>
            <a:blip xmlns:r="http://schemas.openxmlformats.org/officeDocument/2006/relationships" r:embed="rId2"/>
            <a:srcRect/>
            <a:stretch>
              <a:fillRect/>
            </a:stretch>
          </xdr:blipFill>
          <xdr:spPr bwMode="auto">
            <a:xfrm>
              <a:off x="1" y="5038726"/>
              <a:ext cx="6915150" cy="3333750"/>
            </a:xfrm>
            <a:prstGeom prst="rect">
              <a:avLst/>
            </a:prstGeom>
            <a:solidFill>
              <a:srgbClr val="FFFF9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43</xdr:row>
          <xdr:rowOff>9526</xdr:rowOff>
        </xdr:from>
        <xdr:to>
          <xdr:col>72</xdr:col>
          <xdr:colOff>47625</xdr:colOff>
          <xdr:row>57</xdr:row>
          <xdr:rowOff>104775</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3枚目'!$B$1:$DF$55" spid="_x0000_s4528"/>
                </a:ext>
              </a:extLst>
            </xdr:cNvPicPr>
          </xdr:nvPicPr>
          <xdr:blipFill>
            <a:blip xmlns:r="http://schemas.openxmlformats.org/officeDocument/2006/relationships" r:embed="rId3"/>
            <a:srcRect/>
            <a:stretch>
              <a:fillRect/>
            </a:stretch>
          </xdr:blipFill>
          <xdr:spPr bwMode="auto">
            <a:xfrm>
              <a:off x="1" y="9839326"/>
              <a:ext cx="6905624" cy="329564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72</xdr:col>
          <xdr:colOff>66675</xdr:colOff>
          <xdr:row>77</xdr:row>
          <xdr:rowOff>123826</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4枚目'!$B$1:$DF$55" spid="_x0000_s4529"/>
                </a:ext>
              </a:extLst>
            </xdr:cNvPicPr>
          </xdr:nvPicPr>
          <xdr:blipFill>
            <a:blip xmlns:r="http://schemas.openxmlformats.org/officeDocument/2006/relationships" r:embed="rId4"/>
            <a:srcRect/>
            <a:stretch>
              <a:fillRect/>
            </a:stretch>
          </xdr:blipFill>
          <xdr:spPr bwMode="auto">
            <a:xfrm>
              <a:off x="0" y="14401800"/>
              <a:ext cx="6924675" cy="332422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31749</xdr:colOff>
      <xdr:row>17</xdr:row>
      <xdr:rowOff>63502</xdr:rowOff>
    </xdr:from>
    <xdr:to>
      <xdr:col>5</xdr:col>
      <xdr:colOff>52917</xdr:colOff>
      <xdr:row>19</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12749" y="1682752"/>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4</xdr:col>
      <xdr:colOff>31750</xdr:colOff>
      <xdr:row>20</xdr:row>
      <xdr:rowOff>84666</xdr:rowOff>
    </xdr:from>
    <xdr:to>
      <xdr:col>5</xdr:col>
      <xdr:colOff>52918</xdr:colOff>
      <xdr:row>22</xdr:row>
      <xdr:rowOff>21164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12750" y="1989666"/>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23</xdr:row>
      <xdr:rowOff>74083</xdr:rowOff>
    </xdr:from>
    <xdr:to>
      <xdr:col>5</xdr:col>
      <xdr:colOff>52918</xdr:colOff>
      <xdr:row>25</xdr:row>
      <xdr:rowOff>10581</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412750" y="226483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29</xdr:row>
      <xdr:rowOff>74084</xdr:rowOff>
    </xdr:from>
    <xdr:to>
      <xdr:col>5</xdr:col>
      <xdr:colOff>52918</xdr:colOff>
      <xdr:row>31</xdr:row>
      <xdr:rowOff>10582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12750" y="2836334"/>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35</xdr:row>
      <xdr:rowOff>63500</xdr:rowOff>
    </xdr:from>
    <xdr:to>
      <xdr:col>5</xdr:col>
      <xdr:colOff>52918</xdr:colOff>
      <xdr:row>36</xdr:row>
      <xdr:rowOff>95248</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12750" y="339725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32</xdr:row>
      <xdr:rowOff>63500</xdr:rowOff>
    </xdr:from>
    <xdr:to>
      <xdr:col>5</xdr:col>
      <xdr:colOff>52918</xdr:colOff>
      <xdr:row>33</xdr:row>
      <xdr:rowOff>95248</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412750" y="311150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26</xdr:row>
      <xdr:rowOff>74083</xdr:rowOff>
    </xdr:from>
    <xdr:to>
      <xdr:col>5</xdr:col>
      <xdr:colOff>52918</xdr:colOff>
      <xdr:row>28</xdr:row>
      <xdr:rowOff>10581</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412750" y="255058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17</xdr:row>
      <xdr:rowOff>63502</xdr:rowOff>
    </xdr:from>
    <xdr:to>
      <xdr:col>5</xdr:col>
      <xdr:colOff>52917</xdr:colOff>
      <xdr:row>19</xdr:row>
      <xdr:rowOff>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12749" y="1682752"/>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20</xdr:row>
      <xdr:rowOff>84666</xdr:rowOff>
    </xdr:from>
    <xdr:to>
      <xdr:col>5</xdr:col>
      <xdr:colOff>52918</xdr:colOff>
      <xdr:row>22</xdr:row>
      <xdr:rowOff>21164</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12750" y="1989666"/>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23</xdr:row>
      <xdr:rowOff>74083</xdr:rowOff>
    </xdr:from>
    <xdr:to>
      <xdr:col>5</xdr:col>
      <xdr:colOff>52918</xdr:colOff>
      <xdr:row>25</xdr:row>
      <xdr:rowOff>10581</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12750" y="226483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29</xdr:row>
      <xdr:rowOff>74084</xdr:rowOff>
    </xdr:from>
    <xdr:to>
      <xdr:col>5</xdr:col>
      <xdr:colOff>52918</xdr:colOff>
      <xdr:row>31</xdr:row>
      <xdr:rowOff>10582</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12750" y="2836334"/>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35</xdr:row>
      <xdr:rowOff>63500</xdr:rowOff>
    </xdr:from>
    <xdr:to>
      <xdr:col>5</xdr:col>
      <xdr:colOff>52918</xdr:colOff>
      <xdr:row>36</xdr:row>
      <xdr:rowOff>95248</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12750" y="339725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32</xdr:row>
      <xdr:rowOff>63500</xdr:rowOff>
    </xdr:from>
    <xdr:to>
      <xdr:col>5</xdr:col>
      <xdr:colOff>52918</xdr:colOff>
      <xdr:row>33</xdr:row>
      <xdr:rowOff>95248</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412750" y="311150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26</xdr:row>
      <xdr:rowOff>74083</xdr:rowOff>
    </xdr:from>
    <xdr:to>
      <xdr:col>5</xdr:col>
      <xdr:colOff>52918</xdr:colOff>
      <xdr:row>28</xdr:row>
      <xdr:rowOff>10581</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412750" y="255058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31749</xdr:colOff>
      <xdr:row>17</xdr:row>
      <xdr:rowOff>63502</xdr:rowOff>
    </xdr:from>
    <xdr:to>
      <xdr:col>5</xdr:col>
      <xdr:colOff>52917</xdr:colOff>
      <xdr:row>19</xdr:row>
      <xdr:rowOff>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12749" y="1682752"/>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20</xdr:row>
      <xdr:rowOff>84666</xdr:rowOff>
    </xdr:from>
    <xdr:to>
      <xdr:col>5</xdr:col>
      <xdr:colOff>52918</xdr:colOff>
      <xdr:row>22</xdr:row>
      <xdr:rowOff>21164</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412750" y="1989666"/>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23</xdr:row>
      <xdr:rowOff>74083</xdr:rowOff>
    </xdr:from>
    <xdr:to>
      <xdr:col>5</xdr:col>
      <xdr:colOff>52918</xdr:colOff>
      <xdr:row>25</xdr:row>
      <xdr:rowOff>10581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12750" y="226483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29</xdr:row>
      <xdr:rowOff>74084</xdr:rowOff>
    </xdr:from>
    <xdr:to>
      <xdr:col>5</xdr:col>
      <xdr:colOff>52918</xdr:colOff>
      <xdr:row>31</xdr:row>
      <xdr:rowOff>10582</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412750" y="2836334"/>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35</xdr:row>
      <xdr:rowOff>63500</xdr:rowOff>
    </xdr:from>
    <xdr:to>
      <xdr:col>5</xdr:col>
      <xdr:colOff>52918</xdr:colOff>
      <xdr:row>36</xdr:row>
      <xdr:rowOff>95248</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412750" y="339725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32</xdr:row>
      <xdr:rowOff>63500</xdr:rowOff>
    </xdr:from>
    <xdr:to>
      <xdr:col>5</xdr:col>
      <xdr:colOff>52918</xdr:colOff>
      <xdr:row>33</xdr:row>
      <xdr:rowOff>95248</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412750" y="3111500"/>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31750</xdr:colOff>
      <xdr:row>26</xdr:row>
      <xdr:rowOff>74083</xdr:rowOff>
    </xdr:from>
    <xdr:to>
      <xdr:col>5</xdr:col>
      <xdr:colOff>52918</xdr:colOff>
      <xdr:row>28</xdr:row>
      <xdr:rowOff>10581</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412750" y="2550583"/>
          <a:ext cx="116418" cy="126998"/>
        </a:xfrm>
        <a:prstGeom prst="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0</xdr:row>
          <xdr:rowOff>95250</xdr:rowOff>
        </xdr:from>
        <xdr:to>
          <xdr:col>9</xdr:col>
          <xdr:colOff>323850</xdr:colOff>
          <xdr:row>24</xdr:row>
          <xdr:rowOff>219075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0</xdr:row>
          <xdr:rowOff>180975</xdr:rowOff>
        </xdr:from>
        <xdr:to>
          <xdr:col>18</xdr:col>
          <xdr:colOff>495300</xdr:colOff>
          <xdr:row>20</xdr:row>
          <xdr:rowOff>123825</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AH48"/>
  <sheetViews>
    <sheetView showGridLines="0" showRowColHeaders="0" tabSelected="1" zoomScaleNormal="100" workbookViewId="0">
      <selection activeCell="H2" sqref="H2:J2"/>
    </sheetView>
  </sheetViews>
  <sheetFormatPr defaultRowHeight="18.75" x14ac:dyDescent="0.4"/>
  <cols>
    <col min="1" max="1" width="1.625" style="6" customWidth="1"/>
    <col min="2" max="15" width="4.625" style="6" customWidth="1"/>
    <col min="16" max="16" width="7.25" style="6" customWidth="1"/>
    <col min="17" max="41" width="4.625" style="6" customWidth="1"/>
    <col min="42" max="16384" width="9" style="6"/>
  </cols>
  <sheetData>
    <row r="1" spans="2:17" ht="24" x14ac:dyDescent="0.5">
      <c r="B1" s="5" t="s">
        <v>151</v>
      </c>
      <c r="Q1" s="17" t="s">
        <v>92</v>
      </c>
    </row>
    <row r="2" spans="2:17" x14ac:dyDescent="0.4">
      <c r="B2" s="7" t="s">
        <v>93</v>
      </c>
      <c r="C2" s="8"/>
      <c r="D2" s="8"/>
      <c r="E2" s="8"/>
      <c r="F2" s="8"/>
      <c r="G2" s="8"/>
      <c r="H2" s="153" t="s">
        <v>94</v>
      </c>
      <c r="I2" s="154"/>
      <c r="J2" s="155"/>
      <c r="Q2" s="17" t="s">
        <v>95</v>
      </c>
    </row>
    <row r="3" spans="2:17" ht="6" customHeight="1" x14ac:dyDescent="0.4">
      <c r="Q3" s="134"/>
    </row>
    <row r="4" spans="2:17" x14ac:dyDescent="0.4">
      <c r="B4" s="9" t="s">
        <v>96</v>
      </c>
      <c r="C4" s="10"/>
      <c r="D4" s="10"/>
      <c r="E4" s="10"/>
      <c r="F4" s="156" t="s">
        <v>97</v>
      </c>
      <c r="G4" s="157"/>
      <c r="H4" s="160"/>
      <c r="I4" s="161"/>
      <c r="J4" s="161"/>
      <c r="K4" s="161"/>
      <c r="L4" s="161"/>
      <c r="M4" s="161"/>
      <c r="N4" s="161"/>
      <c r="O4" s="162"/>
      <c r="Q4" s="134" t="s">
        <v>98</v>
      </c>
    </row>
    <row r="5" spans="2:17" x14ac:dyDescent="0.4">
      <c r="B5" s="11" t="s">
        <v>99</v>
      </c>
      <c r="C5" s="12"/>
      <c r="D5" s="12"/>
      <c r="E5" s="12"/>
      <c r="F5" s="158"/>
      <c r="G5" s="159"/>
      <c r="H5" s="160"/>
      <c r="I5" s="161"/>
      <c r="J5" s="161"/>
      <c r="K5" s="161"/>
      <c r="L5" s="161"/>
      <c r="M5" s="161"/>
      <c r="N5" s="161"/>
      <c r="O5" s="162"/>
      <c r="Q5" s="134"/>
    </row>
    <row r="6" spans="2:17" x14ac:dyDescent="0.4">
      <c r="B6" s="11"/>
      <c r="C6" s="12"/>
      <c r="D6" s="12"/>
      <c r="E6" s="12"/>
      <c r="F6" s="156" t="s">
        <v>100</v>
      </c>
      <c r="G6" s="157"/>
      <c r="H6" s="163"/>
      <c r="I6" s="164"/>
      <c r="J6" s="164"/>
      <c r="K6" s="164"/>
      <c r="L6" s="164"/>
      <c r="M6" s="164"/>
      <c r="N6" s="164"/>
      <c r="O6" s="165"/>
      <c r="Q6" s="134"/>
    </row>
    <row r="7" spans="2:17" x14ac:dyDescent="0.4">
      <c r="B7" s="11"/>
      <c r="C7" s="12"/>
      <c r="D7" s="12"/>
      <c r="E7" s="12"/>
      <c r="F7" s="158"/>
      <c r="G7" s="159"/>
      <c r="H7" s="163"/>
      <c r="I7" s="164"/>
      <c r="J7" s="164"/>
      <c r="K7" s="164"/>
      <c r="L7" s="164"/>
      <c r="M7" s="164"/>
      <c r="N7" s="164"/>
      <c r="O7" s="165"/>
      <c r="Q7" s="134"/>
    </row>
    <row r="8" spans="2:17" x14ac:dyDescent="0.4">
      <c r="B8" s="11"/>
      <c r="C8" s="12"/>
      <c r="D8" s="12"/>
      <c r="E8" s="12"/>
      <c r="F8" s="166" t="s">
        <v>102</v>
      </c>
      <c r="G8" s="167"/>
      <c r="H8" s="163"/>
      <c r="I8" s="164"/>
      <c r="J8" s="164"/>
      <c r="K8" s="164"/>
      <c r="L8" s="164"/>
      <c r="M8" s="164"/>
      <c r="N8" s="164"/>
      <c r="O8" s="165"/>
      <c r="Q8" s="134" t="s">
        <v>103</v>
      </c>
    </row>
    <row r="9" spans="2:17" x14ac:dyDescent="0.4">
      <c r="B9" s="13"/>
      <c r="C9" s="14"/>
      <c r="D9" s="14"/>
      <c r="E9" s="14"/>
      <c r="F9" s="166" t="s">
        <v>104</v>
      </c>
      <c r="G9" s="167"/>
      <c r="H9" s="163"/>
      <c r="I9" s="164"/>
      <c r="J9" s="164"/>
      <c r="K9" s="164"/>
      <c r="L9" s="164"/>
      <c r="M9" s="164"/>
      <c r="N9" s="164"/>
      <c r="O9" s="165"/>
      <c r="Q9" s="134" t="s">
        <v>105</v>
      </c>
    </row>
    <row r="10" spans="2:17" ht="6" customHeight="1" x14ac:dyDescent="0.4">
      <c r="Q10" s="134"/>
    </row>
    <row r="11" spans="2:17" x14ac:dyDescent="0.4">
      <c r="B11" s="7" t="s">
        <v>106</v>
      </c>
      <c r="C11" s="8"/>
      <c r="D11" s="8"/>
      <c r="E11" s="8"/>
      <c r="F11" s="8"/>
      <c r="G11" s="8"/>
      <c r="H11" s="172"/>
      <c r="I11" s="173"/>
      <c r="J11" s="173"/>
      <c r="K11" s="174"/>
      <c r="L11" s="53" t="str">
        <f>IF(H11&gt;=1000000000,"9桁を越えています","")</f>
        <v/>
      </c>
      <c r="Q11" s="134" t="s">
        <v>107</v>
      </c>
    </row>
    <row r="12" spans="2:17" ht="6" customHeight="1" x14ac:dyDescent="0.4">
      <c r="Q12" s="134"/>
    </row>
    <row r="13" spans="2:17" x14ac:dyDescent="0.4">
      <c r="B13" s="7" t="s">
        <v>108</v>
      </c>
      <c r="C13" s="8"/>
      <c r="D13" s="8"/>
      <c r="E13" s="8"/>
      <c r="F13" s="8"/>
      <c r="G13" s="8"/>
      <c r="H13" s="142"/>
      <c r="I13" s="143"/>
      <c r="J13" s="143"/>
      <c r="K13" s="144"/>
      <c r="L13" s="53" t="str">
        <f>IF(H13&gt;=10000000000000,"13桁を越えています","")</f>
        <v/>
      </c>
      <c r="Q13" s="134" t="s">
        <v>109</v>
      </c>
    </row>
    <row r="14" spans="2:17" ht="6" customHeight="1" x14ac:dyDescent="0.4">
      <c r="Q14" s="134"/>
    </row>
    <row r="15" spans="2:17" x14ac:dyDescent="0.4">
      <c r="B15" s="7" t="s">
        <v>110</v>
      </c>
      <c r="C15" s="8"/>
      <c r="D15" s="8"/>
      <c r="E15" s="8"/>
      <c r="F15" s="8"/>
      <c r="G15" s="15"/>
      <c r="H15" s="135" t="s">
        <v>153</v>
      </c>
      <c r="I15" s="129"/>
      <c r="J15" s="6" t="s">
        <v>14</v>
      </c>
      <c r="K15" s="129"/>
      <c r="L15" s="6" t="s">
        <v>15</v>
      </c>
      <c r="Q15" s="134" t="s">
        <v>111</v>
      </c>
    </row>
    <row r="16" spans="2:17" ht="6" customHeight="1" x14ac:dyDescent="0.4">
      <c r="I16" s="2"/>
      <c r="K16" s="2"/>
      <c r="Q16" s="134"/>
    </row>
    <row r="17" spans="2:34" x14ac:dyDescent="0.4">
      <c r="B17" s="7" t="s">
        <v>112</v>
      </c>
      <c r="C17" s="8"/>
      <c r="D17" s="8"/>
      <c r="E17" s="8"/>
      <c r="F17" s="8"/>
      <c r="G17" s="15"/>
      <c r="H17" s="135" t="s">
        <v>153</v>
      </c>
      <c r="I17" s="129"/>
      <c r="J17" s="6" t="s">
        <v>14</v>
      </c>
      <c r="K17" s="129"/>
      <c r="L17" s="6" t="s">
        <v>16</v>
      </c>
      <c r="M17" s="129"/>
      <c r="N17" s="6" t="s">
        <v>113</v>
      </c>
      <c r="Q17" s="134" t="s">
        <v>114</v>
      </c>
    </row>
    <row r="18" spans="2:34" ht="6" hidden="1" customHeight="1" x14ac:dyDescent="0.4">
      <c r="I18" s="12"/>
      <c r="K18" s="12"/>
      <c r="M18" s="12"/>
      <c r="Q18" s="134"/>
    </row>
    <row r="19" spans="2:34" hidden="1" x14ac:dyDescent="0.4">
      <c r="B19" s="7" t="s">
        <v>21</v>
      </c>
      <c r="C19" s="8"/>
      <c r="D19" s="8"/>
      <c r="E19" s="8"/>
      <c r="F19" s="8"/>
      <c r="G19" s="15"/>
      <c r="H19" s="136" t="str">
        <f>IF(I19&lt;20,"令和","平成")</f>
        <v>平成</v>
      </c>
      <c r="I19" s="137" t="str">
        <f>IF(I15="","",IF(IF(K15&lt;3,I15-1,I15)=1,31,IF(K15&lt;3,I15-1,I15)))</f>
        <v/>
      </c>
      <c r="J19" s="6" t="s">
        <v>21</v>
      </c>
      <c r="K19" s="138"/>
      <c r="L19" s="139"/>
      <c r="M19" s="138"/>
      <c r="N19" s="139"/>
      <c r="Q19" s="134" t="s">
        <v>152</v>
      </c>
    </row>
    <row r="20" spans="2:34" x14ac:dyDescent="0.4">
      <c r="I20" s="12"/>
      <c r="K20" s="12"/>
      <c r="M20" s="12"/>
      <c r="Q20" s="134"/>
    </row>
    <row r="21" spans="2:34" s="17" customFormat="1" x14ac:dyDescent="0.4">
      <c r="B21" s="148" t="s">
        <v>142</v>
      </c>
      <c r="C21" s="149"/>
      <c r="D21" s="149"/>
      <c r="E21" s="149"/>
      <c r="F21" s="149"/>
      <c r="G21" s="150"/>
      <c r="H21" s="148" t="s">
        <v>139</v>
      </c>
      <c r="I21" s="149"/>
      <c r="J21" s="149"/>
      <c r="K21" s="150"/>
      <c r="L21" s="148" t="s">
        <v>140</v>
      </c>
      <c r="M21" s="149"/>
      <c r="N21" s="149"/>
      <c r="O21" s="150"/>
      <c r="P21" s="18"/>
      <c r="Q21" s="17" t="s">
        <v>141</v>
      </c>
      <c r="R21" s="18"/>
      <c r="S21" s="18"/>
      <c r="T21" s="18"/>
      <c r="V21" s="6"/>
      <c r="W21" s="6"/>
      <c r="X21" s="6"/>
      <c r="Y21" s="6"/>
      <c r="Z21" s="6"/>
      <c r="AA21" s="6"/>
      <c r="AB21" s="6"/>
      <c r="AC21" s="6"/>
      <c r="AD21" s="6"/>
      <c r="AE21" s="6"/>
      <c r="AF21" s="6"/>
      <c r="AG21" s="6"/>
      <c r="AH21" s="6"/>
    </row>
    <row r="22" spans="2:34" s="17" customFormat="1" ht="18.75" customHeight="1" x14ac:dyDescent="0.4">
      <c r="B22" s="20" t="s">
        <v>72</v>
      </c>
      <c r="C22" s="21"/>
      <c r="D22" s="43" t="s">
        <v>131</v>
      </c>
      <c r="E22" s="50"/>
      <c r="F22" s="50"/>
      <c r="G22" s="51"/>
      <c r="H22" s="151"/>
      <c r="I22" s="152"/>
      <c r="J22" s="152"/>
      <c r="K22" s="132" t="s">
        <v>129</v>
      </c>
      <c r="L22" s="151"/>
      <c r="M22" s="152"/>
      <c r="N22" s="152"/>
      <c r="O22" s="132" t="s">
        <v>138</v>
      </c>
      <c r="P22" s="52"/>
      <c r="Q22" s="53" t="str">
        <f>IF(H22*0.05&gt;=L22,"","税額が課税支払額の5%を超えています。確認してください。")</f>
        <v/>
      </c>
      <c r="R22" s="18"/>
      <c r="S22" s="18"/>
      <c r="T22" s="18"/>
      <c r="U22" s="18"/>
      <c r="V22" s="6"/>
      <c r="W22" s="18"/>
      <c r="X22" s="6"/>
      <c r="Y22" s="6"/>
      <c r="Z22" s="6"/>
      <c r="AA22" s="6"/>
      <c r="AB22" s="6"/>
      <c r="AC22" s="6"/>
      <c r="AD22" s="6"/>
      <c r="AE22" s="6"/>
      <c r="AF22" s="6"/>
      <c r="AG22" s="6"/>
      <c r="AH22" s="6"/>
    </row>
    <row r="23" spans="2:34" s="17" customFormat="1" x14ac:dyDescent="0.4">
      <c r="B23" s="20"/>
      <c r="C23" s="21"/>
      <c r="D23" s="20" t="s">
        <v>132</v>
      </c>
      <c r="E23" s="18"/>
      <c r="F23" s="18"/>
      <c r="G23" s="21"/>
      <c r="H23" s="151"/>
      <c r="I23" s="152"/>
      <c r="J23" s="152"/>
      <c r="K23" s="132" t="s">
        <v>7</v>
      </c>
      <c r="L23" s="151"/>
      <c r="M23" s="152"/>
      <c r="N23" s="152"/>
      <c r="O23" s="132" t="s">
        <v>138</v>
      </c>
      <c r="P23" s="52"/>
      <c r="Q23" s="53" t="str">
        <f t="shared" ref="Q23:Q29" si="0">IF(H23*0.05&gt;=L23,"","税額が課税支払額の5%を超えています。確認してください。")</f>
        <v/>
      </c>
      <c r="R23" s="18"/>
      <c r="S23" s="18"/>
      <c r="T23" s="18"/>
      <c r="U23" s="18"/>
      <c r="V23" s="6"/>
      <c r="W23" s="18"/>
      <c r="X23" s="6"/>
      <c r="Y23" s="6"/>
      <c r="Z23" s="6"/>
      <c r="AA23" s="6"/>
      <c r="AB23" s="6"/>
      <c r="AC23" s="6"/>
      <c r="AD23" s="6"/>
      <c r="AE23" s="6"/>
      <c r="AF23" s="6"/>
      <c r="AG23" s="6"/>
      <c r="AH23" s="6"/>
    </row>
    <row r="24" spans="2:34" s="17" customFormat="1" x14ac:dyDescent="0.4">
      <c r="B24" s="20"/>
      <c r="C24" s="21"/>
      <c r="D24" s="16" t="s">
        <v>133</v>
      </c>
      <c r="E24" s="44"/>
      <c r="F24" s="44"/>
      <c r="G24" s="45"/>
      <c r="H24" s="151"/>
      <c r="I24" s="152"/>
      <c r="J24" s="152"/>
      <c r="K24" s="132" t="s">
        <v>7</v>
      </c>
      <c r="L24" s="151"/>
      <c r="M24" s="152"/>
      <c r="N24" s="152"/>
      <c r="O24" s="132" t="s">
        <v>138</v>
      </c>
      <c r="P24" s="52"/>
      <c r="Q24" s="53" t="str">
        <f t="shared" si="0"/>
        <v/>
      </c>
      <c r="R24" s="18"/>
      <c r="S24" s="18"/>
      <c r="T24" s="18"/>
      <c r="U24" s="18"/>
      <c r="V24" s="6"/>
      <c r="W24" s="18"/>
      <c r="X24" s="6"/>
      <c r="Y24" s="6"/>
      <c r="Z24" s="6"/>
      <c r="AA24" s="6"/>
      <c r="AB24" s="6"/>
      <c r="AC24" s="6"/>
      <c r="AD24" s="6"/>
      <c r="AE24" s="6"/>
      <c r="AF24" s="6"/>
      <c r="AG24" s="6"/>
      <c r="AH24" s="6"/>
    </row>
    <row r="25" spans="2:34" s="17" customFormat="1" x14ac:dyDescent="0.4">
      <c r="B25" s="20"/>
      <c r="C25" s="21"/>
      <c r="D25" s="20" t="s">
        <v>134</v>
      </c>
      <c r="E25" s="18"/>
      <c r="F25" s="18"/>
      <c r="G25" s="21"/>
      <c r="H25" s="151"/>
      <c r="I25" s="152"/>
      <c r="J25" s="152"/>
      <c r="K25" s="132" t="s">
        <v>7</v>
      </c>
      <c r="L25" s="151"/>
      <c r="M25" s="152"/>
      <c r="N25" s="152"/>
      <c r="O25" s="132" t="s">
        <v>138</v>
      </c>
      <c r="P25" s="52"/>
      <c r="Q25" s="53" t="str">
        <f t="shared" si="0"/>
        <v/>
      </c>
      <c r="R25" s="18"/>
      <c r="S25" s="18"/>
      <c r="T25" s="18"/>
      <c r="U25" s="18"/>
      <c r="V25" s="6"/>
      <c r="W25" s="18"/>
      <c r="X25" s="6"/>
      <c r="Y25" s="6"/>
      <c r="Z25" s="6"/>
      <c r="AA25" s="6"/>
      <c r="AB25" s="6"/>
      <c r="AC25" s="6"/>
      <c r="AD25" s="6"/>
      <c r="AE25" s="6"/>
      <c r="AF25" s="6"/>
      <c r="AG25" s="6"/>
      <c r="AH25" s="6"/>
    </row>
    <row r="26" spans="2:34" s="17" customFormat="1" x14ac:dyDescent="0.4">
      <c r="B26" s="20"/>
      <c r="C26" s="21"/>
      <c r="D26" s="16" t="s">
        <v>135</v>
      </c>
      <c r="E26" s="44"/>
      <c r="F26" s="44"/>
      <c r="G26" s="45"/>
      <c r="H26" s="151"/>
      <c r="I26" s="152"/>
      <c r="J26" s="152"/>
      <c r="K26" s="132" t="s">
        <v>7</v>
      </c>
      <c r="L26" s="151"/>
      <c r="M26" s="152"/>
      <c r="N26" s="152"/>
      <c r="O26" s="132" t="s">
        <v>138</v>
      </c>
      <c r="P26" s="52"/>
      <c r="Q26" s="53" t="str">
        <f t="shared" si="0"/>
        <v/>
      </c>
      <c r="R26" s="18"/>
      <c r="S26" s="18"/>
      <c r="T26" s="18"/>
      <c r="U26" s="18"/>
      <c r="V26" s="6"/>
      <c r="W26" s="18"/>
      <c r="X26" s="6"/>
      <c r="Y26" s="6"/>
      <c r="Z26" s="6"/>
      <c r="AA26" s="6"/>
      <c r="AB26" s="6"/>
      <c r="AC26" s="6"/>
      <c r="AD26" s="6"/>
      <c r="AE26" s="6"/>
      <c r="AF26" s="6"/>
      <c r="AG26" s="6"/>
      <c r="AH26" s="6"/>
    </row>
    <row r="27" spans="2:34" s="17" customFormat="1" x14ac:dyDescent="0.4">
      <c r="B27" s="20"/>
      <c r="C27" s="21"/>
      <c r="D27" s="16" t="s">
        <v>136</v>
      </c>
      <c r="E27" s="44"/>
      <c r="F27" s="44"/>
      <c r="G27" s="45"/>
      <c r="H27" s="151"/>
      <c r="I27" s="152"/>
      <c r="J27" s="152"/>
      <c r="K27" s="132" t="s">
        <v>7</v>
      </c>
      <c r="L27" s="151"/>
      <c r="M27" s="152"/>
      <c r="N27" s="152"/>
      <c r="O27" s="132" t="s">
        <v>138</v>
      </c>
      <c r="P27" s="52"/>
      <c r="Q27" s="53" t="str">
        <f t="shared" si="0"/>
        <v/>
      </c>
      <c r="R27" s="18"/>
      <c r="S27" s="18"/>
      <c r="T27" s="18"/>
      <c r="U27" s="18"/>
      <c r="V27" s="6"/>
      <c r="W27" s="18"/>
      <c r="X27" s="6"/>
      <c r="Y27" s="6"/>
      <c r="Z27" s="6"/>
      <c r="AA27" s="6"/>
      <c r="AB27" s="6"/>
      <c r="AC27" s="6"/>
      <c r="AD27" s="6"/>
      <c r="AE27" s="6"/>
      <c r="AF27" s="6"/>
      <c r="AG27" s="6"/>
      <c r="AH27" s="6"/>
    </row>
    <row r="28" spans="2:34" s="17" customFormat="1" x14ac:dyDescent="0.4">
      <c r="B28" s="20"/>
      <c r="C28" s="21"/>
      <c r="D28" s="22" t="s">
        <v>137</v>
      </c>
      <c r="E28" s="48"/>
      <c r="F28" s="48"/>
      <c r="G28" s="23"/>
      <c r="H28" s="151"/>
      <c r="I28" s="152"/>
      <c r="J28" s="152"/>
      <c r="K28" s="132" t="s">
        <v>7</v>
      </c>
      <c r="L28" s="151"/>
      <c r="M28" s="152"/>
      <c r="N28" s="152"/>
      <c r="O28" s="132" t="s">
        <v>138</v>
      </c>
      <c r="P28" s="52"/>
      <c r="Q28" s="53" t="str">
        <f t="shared" si="0"/>
        <v/>
      </c>
      <c r="R28" s="18"/>
      <c r="S28" s="18"/>
      <c r="T28" s="18"/>
      <c r="U28" s="18"/>
      <c r="V28" s="6"/>
      <c r="W28" s="18"/>
      <c r="X28" s="6"/>
      <c r="Y28" s="6"/>
      <c r="Z28" s="6"/>
      <c r="AA28" s="6"/>
      <c r="AB28" s="6"/>
      <c r="AC28" s="6"/>
      <c r="AD28" s="6"/>
      <c r="AE28" s="6"/>
      <c r="AF28" s="6"/>
      <c r="AG28" s="6"/>
      <c r="AH28" s="6"/>
    </row>
    <row r="29" spans="2:34" s="17" customFormat="1" x14ac:dyDescent="0.4">
      <c r="B29" s="22"/>
      <c r="C29" s="23"/>
      <c r="D29" s="20" t="s">
        <v>143</v>
      </c>
      <c r="E29" s="46"/>
      <c r="F29" s="46"/>
      <c r="G29" s="46"/>
      <c r="H29" s="170">
        <f>SUM(H22:J28)</f>
        <v>0</v>
      </c>
      <c r="I29" s="171"/>
      <c r="J29" s="171"/>
      <c r="K29" s="128" t="s">
        <v>7</v>
      </c>
      <c r="L29" s="170">
        <f>SUM(L22:N28)</f>
        <v>0</v>
      </c>
      <c r="M29" s="171"/>
      <c r="N29" s="171"/>
      <c r="O29" s="128" t="s">
        <v>138</v>
      </c>
      <c r="P29" s="52"/>
      <c r="Q29" s="53" t="str">
        <f t="shared" si="0"/>
        <v/>
      </c>
      <c r="R29" s="18"/>
      <c r="S29" s="18"/>
      <c r="T29" s="131"/>
      <c r="U29" s="131"/>
      <c r="V29" s="6"/>
      <c r="W29" s="18"/>
      <c r="X29" s="6"/>
      <c r="Y29" s="6"/>
      <c r="Z29" s="6"/>
      <c r="AA29" s="6"/>
      <c r="AB29" s="6"/>
      <c r="AC29" s="6"/>
      <c r="AD29" s="6"/>
      <c r="AE29" s="6"/>
      <c r="AF29" s="6"/>
      <c r="AG29" s="6"/>
      <c r="AH29" s="6"/>
    </row>
    <row r="30" spans="2:34" s="17" customFormat="1" x14ac:dyDescent="0.4">
      <c r="B30" s="19" t="s">
        <v>11</v>
      </c>
      <c r="C30" s="47"/>
      <c r="D30" s="16" t="s">
        <v>115</v>
      </c>
      <c r="E30" s="44"/>
      <c r="F30" s="44"/>
      <c r="G30" s="45"/>
      <c r="H30" s="151"/>
      <c r="I30" s="152"/>
      <c r="J30" s="152"/>
      <c r="K30" s="133" t="s">
        <v>7</v>
      </c>
      <c r="L30" s="145"/>
      <c r="M30" s="146"/>
      <c r="N30" s="146"/>
      <c r="O30" s="147"/>
      <c r="Q30" s="134" t="s">
        <v>116</v>
      </c>
      <c r="R30" s="18"/>
      <c r="S30" s="18"/>
      <c r="T30" s="18"/>
      <c r="U30" s="18"/>
      <c r="V30" s="6"/>
      <c r="X30" s="6"/>
      <c r="Y30" s="6"/>
      <c r="Z30" s="6"/>
      <c r="AA30" s="6"/>
      <c r="AB30" s="6"/>
      <c r="AC30" s="6"/>
      <c r="AD30" s="6"/>
      <c r="AE30" s="6"/>
      <c r="AF30" s="6"/>
      <c r="AG30" s="6"/>
      <c r="AH30" s="6"/>
    </row>
    <row r="31" spans="2:34" s="17" customFormat="1" x14ac:dyDescent="0.4">
      <c r="B31" s="22"/>
      <c r="C31" s="48"/>
      <c r="D31" s="16" t="s">
        <v>77</v>
      </c>
      <c r="E31" s="44"/>
      <c r="F31" s="44"/>
      <c r="G31" s="45"/>
      <c r="H31" s="151"/>
      <c r="I31" s="152"/>
      <c r="J31" s="152"/>
      <c r="K31" s="133" t="s">
        <v>7</v>
      </c>
      <c r="L31" s="145"/>
      <c r="M31" s="146"/>
      <c r="N31" s="146"/>
      <c r="O31" s="147"/>
      <c r="Q31" s="134" t="s">
        <v>117</v>
      </c>
      <c r="R31" s="18"/>
      <c r="S31" s="18"/>
      <c r="T31" s="18"/>
      <c r="U31" s="18"/>
      <c r="V31" s="6"/>
      <c r="X31" s="6"/>
      <c r="Y31" s="6"/>
      <c r="Z31" s="6"/>
      <c r="AA31" s="6"/>
      <c r="AB31" s="6"/>
      <c r="AC31" s="6"/>
      <c r="AD31" s="6"/>
      <c r="AE31" s="6"/>
      <c r="AF31" s="6"/>
      <c r="AG31" s="6"/>
      <c r="AH31" s="6"/>
    </row>
    <row r="32" spans="2:34" s="17" customFormat="1" ht="18.75" customHeight="1" x14ac:dyDescent="0.4">
      <c r="B32" s="24" t="s">
        <v>13</v>
      </c>
      <c r="C32" s="25"/>
      <c r="D32" s="49"/>
      <c r="E32" s="49"/>
      <c r="F32" s="49"/>
      <c r="G32" s="49"/>
      <c r="H32" s="168">
        <f>SUM(H29:J31)</f>
        <v>0</v>
      </c>
      <c r="I32" s="169"/>
      <c r="J32" s="169"/>
      <c r="K32" s="45" t="s">
        <v>7</v>
      </c>
      <c r="L32" s="145"/>
      <c r="M32" s="146"/>
      <c r="N32" s="146"/>
      <c r="O32" s="147"/>
      <c r="P32" s="26"/>
      <c r="Q32" s="130"/>
      <c r="S32" s="18"/>
      <c r="T32" s="18"/>
      <c r="V32" s="6"/>
      <c r="X32" s="6"/>
      <c r="Y32" s="6"/>
      <c r="Z32" s="6"/>
      <c r="AA32" s="6"/>
      <c r="AB32" s="6"/>
      <c r="AC32" s="6"/>
      <c r="AD32" s="6"/>
      <c r="AE32" s="6"/>
      <c r="AF32" s="6"/>
      <c r="AG32" s="6"/>
      <c r="AH32" s="6"/>
    </row>
    <row r="33" spans="2:34" s="17" customFormat="1" x14ac:dyDescent="0.4">
      <c r="B33" s="24" t="s">
        <v>118</v>
      </c>
      <c r="C33" s="25"/>
      <c r="D33" s="25"/>
      <c r="E33" s="25"/>
      <c r="F33" s="25"/>
      <c r="G33" s="25"/>
      <c r="H33" s="145"/>
      <c r="I33" s="146"/>
      <c r="J33" s="146"/>
      <c r="K33" s="147"/>
      <c r="L33" s="168">
        <f>L29</f>
        <v>0</v>
      </c>
      <c r="M33" s="169"/>
      <c r="N33" s="169"/>
      <c r="O33" s="128" t="s">
        <v>138</v>
      </c>
      <c r="P33" s="26"/>
      <c r="Q33" s="130"/>
      <c r="S33" s="18"/>
      <c r="T33" s="18"/>
      <c r="V33" s="6"/>
      <c r="X33" s="6"/>
      <c r="Y33" s="6"/>
      <c r="Z33" s="6"/>
      <c r="AA33" s="6"/>
      <c r="AB33" s="6"/>
      <c r="AC33" s="6"/>
      <c r="AD33" s="6"/>
      <c r="AE33" s="6"/>
      <c r="AF33" s="6"/>
      <c r="AG33" s="6"/>
      <c r="AH33" s="6"/>
    </row>
    <row r="34" spans="2:34" s="17" customFormat="1" x14ac:dyDescent="0.4">
      <c r="B34" s="24" t="s">
        <v>119</v>
      </c>
      <c r="C34" s="25"/>
      <c r="D34" s="25"/>
      <c r="E34" s="25"/>
      <c r="F34" s="25"/>
      <c r="G34" s="25"/>
      <c r="H34" s="145"/>
      <c r="I34" s="146"/>
      <c r="J34" s="146"/>
      <c r="K34" s="147"/>
      <c r="L34" s="151"/>
      <c r="M34" s="152"/>
      <c r="N34" s="152"/>
      <c r="O34" s="132" t="s">
        <v>138</v>
      </c>
      <c r="P34" s="26"/>
      <c r="Q34" s="134" t="s">
        <v>120</v>
      </c>
      <c r="S34" s="18"/>
      <c r="T34" s="18"/>
      <c r="X34" s="6"/>
      <c r="Y34" s="6"/>
      <c r="Z34" s="6"/>
      <c r="AA34" s="6"/>
      <c r="AB34" s="6"/>
      <c r="AC34" s="6"/>
      <c r="AD34" s="6"/>
      <c r="AE34" s="6"/>
      <c r="AF34" s="6"/>
      <c r="AG34" s="6"/>
      <c r="AH34" s="6"/>
    </row>
    <row r="35" spans="2:34" s="17" customFormat="1" x14ac:dyDescent="0.4">
      <c r="B35" s="24" t="s">
        <v>26</v>
      </c>
      <c r="C35" s="25"/>
      <c r="D35" s="25"/>
      <c r="E35" s="25"/>
      <c r="F35" s="25"/>
      <c r="G35" s="25"/>
      <c r="H35" s="145"/>
      <c r="I35" s="146"/>
      <c r="J35" s="146"/>
      <c r="K35" s="147"/>
      <c r="L35" s="168">
        <f>SUM(L33:N34)</f>
        <v>0</v>
      </c>
      <c r="M35" s="169"/>
      <c r="N35" s="169"/>
      <c r="O35" s="128" t="s">
        <v>138</v>
      </c>
      <c r="Q35" s="130"/>
      <c r="S35" s="18"/>
      <c r="T35" s="18"/>
      <c r="X35" s="6"/>
      <c r="Y35" s="6"/>
      <c r="Z35" s="6"/>
      <c r="AA35" s="6"/>
      <c r="AB35" s="6"/>
      <c r="AC35" s="6"/>
      <c r="AD35" s="6"/>
      <c r="AE35" s="6"/>
      <c r="AF35" s="6"/>
      <c r="AG35" s="6"/>
      <c r="AH35" s="6"/>
    </row>
    <row r="36" spans="2:34" s="17" customFormat="1" x14ac:dyDescent="0.4">
      <c r="S36" s="18"/>
      <c r="T36" s="18"/>
      <c r="X36" s="6"/>
      <c r="Y36" s="6"/>
      <c r="Z36" s="6"/>
      <c r="AA36" s="6"/>
      <c r="AB36" s="6"/>
      <c r="AC36" s="6"/>
      <c r="AD36" s="6"/>
      <c r="AE36" s="6"/>
      <c r="AF36" s="6"/>
      <c r="AG36" s="6"/>
      <c r="AH36" s="6"/>
    </row>
    <row r="37" spans="2:34" s="17" customFormat="1" x14ac:dyDescent="0.4">
      <c r="B37" s="175" t="s">
        <v>81</v>
      </c>
      <c r="C37" s="178"/>
      <c r="D37" s="179"/>
      <c r="E37" s="179"/>
      <c r="F37" s="179"/>
      <c r="G37" s="179"/>
      <c r="H37" s="179"/>
      <c r="I37" s="179"/>
      <c r="J37" s="179"/>
      <c r="K37" s="179"/>
      <c r="L37" s="179"/>
      <c r="M37" s="179"/>
      <c r="N37" s="179"/>
      <c r="O37" s="180"/>
      <c r="Q37" s="134" t="s">
        <v>145</v>
      </c>
      <c r="S37" s="18"/>
      <c r="T37" s="18"/>
      <c r="X37" s="6"/>
      <c r="Y37" s="6"/>
      <c r="Z37" s="6"/>
      <c r="AA37" s="6"/>
      <c r="AB37" s="6"/>
      <c r="AC37" s="6"/>
      <c r="AD37" s="6"/>
      <c r="AE37" s="6"/>
      <c r="AF37" s="6"/>
      <c r="AG37" s="6"/>
      <c r="AH37" s="6"/>
    </row>
    <row r="38" spans="2:34" s="17" customFormat="1" x14ac:dyDescent="0.4">
      <c r="B38" s="176"/>
      <c r="C38" s="181"/>
      <c r="D38" s="182"/>
      <c r="E38" s="182"/>
      <c r="F38" s="182"/>
      <c r="G38" s="182"/>
      <c r="H38" s="182"/>
      <c r="I38" s="182"/>
      <c r="J38" s="182"/>
      <c r="K38" s="182"/>
      <c r="L38" s="182"/>
      <c r="M38" s="182"/>
      <c r="N38" s="182"/>
      <c r="O38" s="183"/>
      <c r="Q38" s="134" t="s">
        <v>146</v>
      </c>
      <c r="S38" s="18"/>
      <c r="T38" s="18"/>
      <c r="X38" s="6"/>
      <c r="Y38" s="6"/>
      <c r="Z38" s="6"/>
      <c r="AA38" s="6"/>
      <c r="AB38" s="6"/>
      <c r="AC38" s="6"/>
      <c r="AD38" s="6"/>
      <c r="AE38" s="6"/>
      <c r="AF38" s="6"/>
      <c r="AG38" s="6"/>
      <c r="AH38" s="6"/>
    </row>
    <row r="39" spans="2:34" s="17" customFormat="1" x14ac:dyDescent="0.4">
      <c r="B39" s="176"/>
      <c r="C39" s="181"/>
      <c r="D39" s="182"/>
      <c r="E39" s="182"/>
      <c r="F39" s="182"/>
      <c r="G39" s="182"/>
      <c r="H39" s="182"/>
      <c r="I39" s="182"/>
      <c r="J39" s="182"/>
      <c r="K39" s="182"/>
      <c r="L39" s="182"/>
      <c r="M39" s="182"/>
      <c r="N39" s="182"/>
      <c r="O39" s="183"/>
      <c r="S39" s="18"/>
      <c r="T39" s="18"/>
      <c r="X39" s="6"/>
      <c r="Y39" s="6"/>
      <c r="Z39" s="6"/>
      <c r="AA39" s="6"/>
      <c r="AB39" s="6"/>
      <c r="AC39" s="6"/>
      <c r="AD39" s="6"/>
      <c r="AE39" s="6"/>
      <c r="AF39" s="6"/>
      <c r="AG39" s="6"/>
      <c r="AH39" s="6"/>
    </row>
    <row r="40" spans="2:34" s="17" customFormat="1" x14ac:dyDescent="0.4">
      <c r="B40" s="176"/>
      <c r="C40" s="181"/>
      <c r="D40" s="182"/>
      <c r="E40" s="182"/>
      <c r="F40" s="182"/>
      <c r="G40" s="182"/>
      <c r="H40" s="182"/>
      <c r="I40" s="182"/>
      <c r="J40" s="182"/>
      <c r="K40" s="182"/>
      <c r="L40" s="182"/>
      <c r="M40" s="182"/>
      <c r="N40" s="182"/>
      <c r="O40" s="183"/>
      <c r="S40" s="18"/>
      <c r="T40" s="18"/>
      <c r="X40" s="6"/>
      <c r="Y40" s="6"/>
      <c r="Z40" s="6"/>
      <c r="AA40" s="6"/>
      <c r="AB40" s="6"/>
      <c r="AC40" s="6"/>
      <c r="AD40" s="6"/>
      <c r="AE40" s="6"/>
      <c r="AF40" s="6"/>
      <c r="AG40" s="6"/>
      <c r="AH40" s="6"/>
    </row>
    <row r="41" spans="2:34" s="17" customFormat="1" x14ac:dyDescent="0.4">
      <c r="B41" s="177"/>
      <c r="C41" s="184"/>
      <c r="D41" s="185"/>
      <c r="E41" s="185"/>
      <c r="F41" s="185"/>
      <c r="G41" s="185"/>
      <c r="H41" s="185"/>
      <c r="I41" s="185"/>
      <c r="J41" s="185"/>
      <c r="K41" s="185"/>
      <c r="L41" s="185"/>
      <c r="M41" s="185"/>
      <c r="N41" s="185"/>
      <c r="O41" s="186"/>
      <c r="S41" s="18"/>
      <c r="T41" s="18"/>
      <c r="X41" s="6"/>
      <c r="Y41" s="6"/>
      <c r="Z41" s="6"/>
      <c r="AA41" s="6"/>
      <c r="AB41" s="6"/>
      <c r="AC41" s="6"/>
      <c r="AD41" s="6"/>
      <c r="AE41" s="6"/>
      <c r="AF41" s="6"/>
      <c r="AG41" s="6"/>
      <c r="AH41" s="6"/>
    </row>
    <row r="42" spans="2:34" s="17" customFormat="1" x14ac:dyDescent="0.4">
      <c r="S42" s="18"/>
      <c r="T42" s="18"/>
      <c r="X42" s="6"/>
      <c r="Y42" s="6"/>
      <c r="Z42" s="6"/>
      <c r="AA42" s="6"/>
      <c r="AB42" s="6"/>
      <c r="AC42" s="6"/>
      <c r="AD42" s="6"/>
      <c r="AE42" s="6"/>
      <c r="AF42" s="6"/>
      <c r="AG42" s="6"/>
      <c r="AH42" s="6"/>
    </row>
    <row r="43" spans="2:34" s="17" customFormat="1" x14ac:dyDescent="0.4">
      <c r="B43" s="27" t="s">
        <v>121</v>
      </c>
      <c r="C43" s="28"/>
      <c r="D43" s="28"/>
      <c r="E43" s="28"/>
      <c r="F43" s="28"/>
      <c r="G43" s="28"/>
      <c r="H43" s="28"/>
      <c r="I43" s="28"/>
      <c r="J43" s="29"/>
      <c r="Q43" s="30" t="s">
        <v>122</v>
      </c>
      <c r="S43" s="18"/>
      <c r="T43" s="18"/>
      <c r="X43" s="6"/>
      <c r="Y43" s="6"/>
      <c r="Z43" s="6"/>
      <c r="AA43" s="6"/>
      <c r="AB43" s="6"/>
      <c r="AC43" s="6"/>
      <c r="AD43" s="6"/>
      <c r="AE43" s="6"/>
      <c r="AF43" s="6"/>
      <c r="AG43" s="6"/>
      <c r="AH43" s="6"/>
    </row>
    <row r="44" spans="2:34" s="17" customFormat="1" x14ac:dyDescent="0.4">
      <c r="B44" s="31" t="s">
        <v>101</v>
      </c>
      <c r="C44" s="32"/>
      <c r="D44" s="32"/>
      <c r="E44" s="32"/>
      <c r="F44" s="32"/>
      <c r="G44" s="32"/>
      <c r="H44" s="32"/>
      <c r="I44" s="32"/>
      <c r="J44" s="33"/>
      <c r="Q44" s="17" t="s">
        <v>123</v>
      </c>
    </row>
    <row r="45" spans="2:34" x14ac:dyDescent="0.4">
      <c r="B45" s="11" t="s">
        <v>124</v>
      </c>
      <c r="C45" s="12"/>
      <c r="D45" s="12"/>
      <c r="E45" s="12"/>
      <c r="F45" s="12"/>
      <c r="G45" s="12"/>
      <c r="H45" s="12"/>
      <c r="I45" s="12"/>
      <c r="J45" s="34"/>
      <c r="Q45" s="6" t="s">
        <v>125</v>
      </c>
    </row>
    <row r="46" spans="2:34" x14ac:dyDescent="0.4">
      <c r="B46" s="11" t="s">
        <v>126</v>
      </c>
      <c r="C46" s="12"/>
      <c r="D46" s="12"/>
      <c r="E46" s="12"/>
      <c r="F46" s="12"/>
      <c r="G46" s="12"/>
      <c r="H46" s="12"/>
      <c r="I46" s="12"/>
      <c r="J46" s="34"/>
    </row>
    <row r="47" spans="2:34" x14ac:dyDescent="0.4">
      <c r="B47" s="11" t="s">
        <v>127</v>
      </c>
      <c r="C47" s="12"/>
      <c r="D47" s="12"/>
      <c r="E47" s="12"/>
      <c r="F47" s="12"/>
      <c r="G47" s="12"/>
      <c r="H47" s="12"/>
      <c r="I47" s="12"/>
      <c r="J47" s="34"/>
    </row>
    <row r="48" spans="2:34" x14ac:dyDescent="0.4">
      <c r="B48" s="13" t="s">
        <v>128</v>
      </c>
      <c r="C48" s="14"/>
      <c r="D48" s="14"/>
      <c r="E48" s="14"/>
      <c r="F48" s="14"/>
      <c r="G48" s="14"/>
      <c r="H48" s="14"/>
      <c r="I48" s="14"/>
      <c r="J48" s="35"/>
    </row>
  </sheetData>
  <sheetProtection password="C895" sheet="1" selectLockedCells="1"/>
  <mergeCells count="46">
    <mergeCell ref="B37:B41"/>
    <mergeCell ref="C37:O41"/>
    <mergeCell ref="H8:O8"/>
    <mergeCell ref="H9:O9"/>
    <mergeCell ref="L34:N34"/>
    <mergeCell ref="L35:N35"/>
    <mergeCell ref="L29:N29"/>
    <mergeCell ref="L33:N33"/>
    <mergeCell ref="L23:N23"/>
    <mergeCell ref="L24:N24"/>
    <mergeCell ref="L26:N26"/>
    <mergeCell ref="H23:J23"/>
    <mergeCell ref="H22:J22"/>
    <mergeCell ref="H30:J30"/>
    <mergeCell ref="H21:K21"/>
    <mergeCell ref="L21:O21"/>
    <mergeCell ref="F8:G8"/>
    <mergeCell ref="F9:G9"/>
    <mergeCell ref="H33:K33"/>
    <mergeCell ref="H34:K34"/>
    <mergeCell ref="L30:O30"/>
    <mergeCell ref="L31:O31"/>
    <mergeCell ref="L32:O32"/>
    <mergeCell ref="H31:J31"/>
    <mergeCell ref="H32:J32"/>
    <mergeCell ref="H29:J29"/>
    <mergeCell ref="H24:J24"/>
    <mergeCell ref="H25:J25"/>
    <mergeCell ref="H26:J26"/>
    <mergeCell ref="H27:J27"/>
    <mergeCell ref="H28:J28"/>
    <mergeCell ref="H11:K11"/>
    <mergeCell ref="H2:J2"/>
    <mergeCell ref="F4:G5"/>
    <mergeCell ref="H4:O4"/>
    <mergeCell ref="H5:O5"/>
    <mergeCell ref="F6:G7"/>
    <mergeCell ref="H6:O6"/>
    <mergeCell ref="H7:O7"/>
    <mergeCell ref="H13:K13"/>
    <mergeCell ref="H35:K35"/>
    <mergeCell ref="B21:G21"/>
    <mergeCell ref="L27:N27"/>
    <mergeCell ref="L28:N28"/>
    <mergeCell ref="L25:N25"/>
    <mergeCell ref="L22:N22"/>
  </mergeCells>
  <phoneticPr fontId="1"/>
  <dataValidations count="2">
    <dataValidation type="list" allowBlank="1" showInputMessage="1" showErrorMessage="1" sqref="H2" xr:uid="{00000000-0002-0000-0000-000000000000}">
      <formula1>"県内一括,営業所単位"</formula1>
    </dataValidation>
    <dataValidation type="list" allowBlank="1" showInputMessage="1" showErrorMessage="1" sqref="H15 H17" xr:uid="{00000000-0002-0000-0000-000001000000}">
      <formula1>"平成,令和"</formula1>
    </dataValidation>
  </dataValidation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1"/>
  <sheetViews>
    <sheetView showGridLines="0" showRowColHeaders="0" zoomScaleNormal="100" workbookViewId="0">
      <selection activeCell="CR21" sqref="CR21"/>
    </sheetView>
  </sheetViews>
  <sheetFormatPr defaultColWidth="1.25" defaultRowHeight="18" customHeight="1" x14ac:dyDescent="0.4"/>
  <sheetData>
    <row r="1" spans="1:1" ht="18" customHeight="1" x14ac:dyDescent="0.4">
      <c r="A1" s="3" t="s">
        <v>91</v>
      </c>
    </row>
    <row r="19" spans="1:1" ht="18" customHeight="1" x14ac:dyDescent="0.4">
      <c r="A19" s="4"/>
    </row>
    <row r="39" spans="1:1" ht="18" customHeight="1" x14ac:dyDescent="0.4">
      <c r="A39" s="4"/>
    </row>
    <row r="40" spans="1:1" ht="18" customHeight="1" x14ac:dyDescent="0.4">
      <c r="A40" s="4"/>
    </row>
    <row r="80" spans="1:1" ht="18" customHeight="1" x14ac:dyDescent="0.4">
      <c r="A80" s="4"/>
    </row>
    <row r="81" spans="1:1" ht="18" customHeight="1" x14ac:dyDescent="0.4">
      <c r="A81" s="4"/>
    </row>
  </sheetData>
  <sheetProtection password="C895" sheet="1" selectLockedCells="1"/>
  <phoneticPr fontId="1"/>
  <pageMargins left="0.19685039370078741" right="0.1968503937007874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55"/>
  <sheetViews>
    <sheetView showGridLines="0" showRowColHeaders="0" showRuler="0" defaultGridColor="0" view="pageLayout" colorId="12" zoomScaleNormal="100" workbookViewId="0">
      <selection activeCell="DC10" sqref="DC10:DD11"/>
    </sheetView>
  </sheetViews>
  <sheetFormatPr defaultColWidth="1.25" defaultRowHeight="7.5" customHeight="1" x14ac:dyDescent="0.4"/>
  <cols>
    <col min="1" max="16384" width="1.25" style="56"/>
  </cols>
  <sheetData>
    <row r="1" spans="2:110" ht="7.5" customHeight="1" x14ac:dyDescent="0.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row>
    <row r="2" spans="2:110" ht="7.5" customHeight="1" x14ac:dyDescent="0.4">
      <c r="B2" s="187" t="s">
        <v>78</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Q2" s="187" t="s">
        <v>8</v>
      </c>
      <c r="AR2" s="369"/>
      <c r="AS2" s="369"/>
      <c r="AT2" s="369"/>
      <c r="AU2" s="369"/>
      <c r="AV2" s="369"/>
      <c r="AW2" s="369"/>
      <c r="AX2" s="369"/>
      <c r="AY2" s="369"/>
      <c r="BE2" s="222" t="s">
        <v>147</v>
      </c>
      <c r="BF2" s="223"/>
      <c r="BG2" s="223"/>
      <c r="BH2" s="223"/>
      <c r="BI2" s="223"/>
      <c r="BJ2" s="223"/>
      <c r="BK2" s="223"/>
      <c r="BL2" s="223"/>
      <c r="BM2" s="223"/>
      <c r="BN2" s="223"/>
      <c r="BO2" s="223"/>
      <c r="BP2" s="223"/>
      <c r="BQ2" s="223"/>
      <c r="BR2" s="223"/>
      <c r="BS2" s="223"/>
      <c r="BT2" s="223"/>
      <c r="BU2" s="223"/>
      <c r="BV2" s="224"/>
      <c r="BW2" s="231" t="s">
        <v>30</v>
      </c>
      <c r="BX2" s="232"/>
      <c r="BY2" s="232"/>
      <c r="BZ2" s="233"/>
      <c r="CA2" s="253" t="str">
        <f>IF(入力用!H2="県内一括","県・　","　・営")</f>
        <v>　・営</v>
      </c>
      <c r="CB2" s="254"/>
      <c r="CC2" s="254"/>
      <c r="CD2" s="254"/>
      <c r="CE2" s="254"/>
      <c r="CF2" s="254"/>
      <c r="CG2" s="254"/>
      <c r="CH2" s="255"/>
      <c r="CI2" s="247" t="s">
        <v>31</v>
      </c>
      <c r="CJ2" s="248"/>
      <c r="CK2" s="248"/>
      <c r="CL2" s="248"/>
      <c r="CM2" s="248"/>
      <c r="CN2" s="248"/>
      <c r="CO2" s="248"/>
      <c r="CP2" s="248"/>
      <c r="CQ2" s="248"/>
      <c r="CR2" s="248"/>
      <c r="CS2" s="248"/>
      <c r="CT2" s="57"/>
      <c r="CU2" s="57"/>
      <c r="CV2" s="57"/>
      <c r="CW2" s="57"/>
      <c r="CX2" s="57"/>
      <c r="CY2" s="57"/>
      <c r="CZ2" s="57"/>
      <c r="DA2" s="57"/>
      <c r="DB2" s="57"/>
      <c r="DC2" s="57"/>
      <c r="DD2" s="57"/>
      <c r="DE2" s="57"/>
      <c r="DF2" s="58"/>
    </row>
    <row r="3" spans="2:110" ht="7.5"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Q3" s="369"/>
      <c r="AR3" s="369"/>
      <c r="AS3" s="369"/>
      <c r="AT3" s="369"/>
      <c r="AU3" s="369"/>
      <c r="AV3" s="369"/>
      <c r="AW3" s="369"/>
      <c r="AX3" s="369"/>
      <c r="AY3" s="369"/>
      <c r="BE3" s="303"/>
      <c r="BF3" s="289"/>
      <c r="BG3" s="289"/>
      <c r="BH3" s="289"/>
      <c r="BI3" s="289"/>
      <c r="BJ3" s="289"/>
      <c r="BK3" s="289"/>
      <c r="BL3" s="289"/>
      <c r="BM3" s="289"/>
      <c r="BN3" s="289"/>
      <c r="BO3" s="289"/>
      <c r="BP3" s="289"/>
      <c r="BQ3" s="289"/>
      <c r="BR3" s="289"/>
      <c r="BS3" s="289"/>
      <c r="BT3" s="289"/>
      <c r="BU3" s="289"/>
      <c r="BV3" s="290"/>
      <c r="BW3" s="234"/>
      <c r="BX3" s="235"/>
      <c r="BY3" s="235"/>
      <c r="BZ3" s="236"/>
      <c r="CA3" s="256"/>
      <c r="CB3" s="257"/>
      <c r="CC3" s="257"/>
      <c r="CD3" s="257"/>
      <c r="CE3" s="257"/>
      <c r="CF3" s="257"/>
      <c r="CG3" s="257"/>
      <c r="CH3" s="258"/>
      <c r="CI3" s="249"/>
      <c r="CJ3" s="250"/>
      <c r="CK3" s="250"/>
      <c r="CL3" s="250"/>
      <c r="CM3" s="250"/>
      <c r="CN3" s="250"/>
      <c r="CO3" s="250"/>
      <c r="CP3" s="250"/>
      <c r="CQ3" s="250"/>
      <c r="CR3" s="250"/>
      <c r="CS3" s="250"/>
      <c r="CT3" s="59"/>
      <c r="CU3" s="59"/>
      <c r="CV3" s="59"/>
      <c r="CW3" s="59"/>
      <c r="CX3" s="59"/>
      <c r="CY3" s="59"/>
      <c r="CZ3" s="59"/>
      <c r="DA3" s="59"/>
      <c r="DB3" s="59"/>
      <c r="DC3" s="59"/>
      <c r="DD3" s="59"/>
      <c r="DE3" s="59"/>
      <c r="DF3" s="60"/>
    </row>
    <row r="4" spans="2:110" ht="7.5" customHeight="1" x14ac:dyDescent="0.4">
      <c r="B4" s="187" t="s">
        <v>79</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Q4" s="187" t="s">
        <v>9</v>
      </c>
      <c r="AR4" s="369"/>
      <c r="AS4" s="369"/>
      <c r="AT4" s="369"/>
      <c r="AU4" s="369"/>
      <c r="AV4" s="369"/>
      <c r="AW4" s="369"/>
      <c r="AX4" s="369"/>
      <c r="AY4" s="369"/>
      <c r="BE4" s="303"/>
      <c r="BF4" s="289"/>
      <c r="BG4" s="289"/>
      <c r="BH4" s="289"/>
      <c r="BI4" s="289"/>
      <c r="BJ4" s="289"/>
      <c r="BK4" s="289"/>
      <c r="BL4" s="289"/>
      <c r="BM4" s="289"/>
      <c r="BN4" s="289"/>
      <c r="BO4" s="289"/>
      <c r="BP4" s="289"/>
      <c r="BQ4" s="289"/>
      <c r="BR4" s="289"/>
      <c r="BS4" s="289"/>
      <c r="BT4" s="289"/>
      <c r="BU4" s="289"/>
      <c r="BV4" s="290"/>
      <c r="BW4" s="234"/>
      <c r="BX4" s="235"/>
      <c r="BY4" s="235"/>
      <c r="BZ4" s="236"/>
      <c r="CA4" s="36"/>
      <c r="CB4" s="36"/>
      <c r="CC4" s="36"/>
      <c r="CD4" s="36"/>
      <c r="CE4" s="36"/>
      <c r="CF4" s="36"/>
      <c r="CG4" s="36"/>
      <c r="CH4" s="36"/>
      <c r="CI4" s="36"/>
      <c r="CJ4" s="38"/>
      <c r="CK4" s="38"/>
      <c r="CL4" s="38"/>
      <c r="CM4" s="38"/>
      <c r="CN4" s="38"/>
      <c r="CO4" s="38"/>
      <c r="CP4" s="38"/>
      <c r="CQ4" s="38"/>
      <c r="CR4" s="38"/>
      <c r="CS4" s="38"/>
      <c r="CT4" s="36"/>
      <c r="CU4" s="36"/>
      <c r="CV4" s="36"/>
      <c r="CW4" s="36"/>
      <c r="CX4" s="36"/>
      <c r="CY4" s="36"/>
      <c r="CZ4" s="36"/>
      <c r="DA4" s="36"/>
      <c r="DB4" s="36"/>
      <c r="DC4" s="36"/>
      <c r="DD4" s="36"/>
      <c r="DE4" s="36"/>
      <c r="DF4" s="37"/>
    </row>
    <row r="5" spans="2:110" ht="7.5" customHeight="1" x14ac:dyDescent="0.4">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Q5" s="188"/>
      <c r="AR5" s="188"/>
      <c r="AS5" s="188"/>
      <c r="AT5" s="188"/>
      <c r="AU5" s="188"/>
      <c r="AV5" s="188"/>
      <c r="AW5" s="188"/>
      <c r="AX5" s="188"/>
      <c r="AY5" s="188"/>
      <c r="BE5" s="225"/>
      <c r="BF5" s="226"/>
      <c r="BG5" s="226"/>
      <c r="BH5" s="226"/>
      <c r="BI5" s="226"/>
      <c r="BJ5" s="226"/>
      <c r="BK5" s="226"/>
      <c r="BL5" s="226"/>
      <c r="BM5" s="226"/>
      <c r="BN5" s="226"/>
      <c r="BO5" s="226"/>
      <c r="BP5" s="226"/>
      <c r="BQ5" s="226"/>
      <c r="BR5" s="226"/>
      <c r="BS5" s="226"/>
      <c r="BT5" s="226"/>
      <c r="BU5" s="226"/>
      <c r="BV5" s="227"/>
      <c r="BW5" s="234"/>
      <c r="BX5" s="235"/>
      <c r="BY5" s="235"/>
      <c r="BZ5" s="236"/>
      <c r="CA5" s="259" t="str">
        <f>IF(入力用!H4="","",入力用!H4)</f>
        <v/>
      </c>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1"/>
    </row>
    <row r="6" spans="2:110" ht="7.5" customHeight="1" x14ac:dyDescent="0.4">
      <c r="B6" s="212" t="s">
        <v>67</v>
      </c>
      <c r="C6" s="213"/>
      <c r="D6" s="214"/>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3"/>
      <c r="BE6" s="64"/>
      <c r="BF6" s="59"/>
      <c r="BG6" s="59"/>
      <c r="BH6" s="59"/>
      <c r="BI6" s="59"/>
      <c r="BJ6" s="59"/>
      <c r="BK6" s="59"/>
      <c r="BL6" s="59"/>
      <c r="BM6" s="59"/>
      <c r="BN6" s="59"/>
      <c r="BO6" s="59"/>
      <c r="BP6" s="59"/>
      <c r="BQ6" s="59"/>
      <c r="BR6" s="59"/>
      <c r="BS6" s="59"/>
      <c r="BT6" s="59"/>
      <c r="BU6" s="59"/>
      <c r="BV6" s="60"/>
      <c r="BW6" s="234"/>
      <c r="BX6" s="235"/>
      <c r="BY6" s="235"/>
      <c r="BZ6" s="236"/>
      <c r="CA6" s="259"/>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1"/>
    </row>
    <row r="7" spans="2:110" ht="7.5" customHeight="1" x14ac:dyDescent="0.4">
      <c r="B7" s="215"/>
      <c r="C7" s="216"/>
      <c r="D7" s="217"/>
      <c r="E7" s="65"/>
      <c r="F7" s="221" t="s">
        <v>68</v>
      </c>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66"/>
      <c r="BE7" s="204" t="str">
        <f>IF(入力用!H15="","",入力用!H15)</f>
        <v>令和</v>
      </c>
      <c r="BF7" s="246"/>
      <c r="BG7" s="246"/>
      <c r="BH7" s="205"/>
      <c r="BI7" s="240" t="str">
        <f>IF(入力用!I15="","",入力用!I15)</f>
        <v/>
      </c>
      <c r="BJ7" s="241"/>
      <c r="BK7" s="242"/>
      <c r="BL7" s="204" t="s">
        <v>14</v>
      </c>
      <c r="BM7" s="205"/>
      <c r="BN7" s="240" t="str">
        <f>IF(入力用!K15="","",入力用!K15)</f>
        <v/>
      </c>
      <c r="BO7" s="241"/>
      <c r="BP7" s="242"/>
      <c r="BQ7" s="204" t="s">
        <v>15</v>
      </c>
      <c r="BR7" s="246"/>
      <c r="BS7" s="246"/>
      <c r="BT7" s="246"/>
      <c r="BU7" s="59"/>
      <c r="BV7" s="60"/>
      <c r="BW7" s="234"/>
      <c r="BX7" s="235"/>
      <c r="BY7" s="235"/>
      <c r="BZ7" s="236"/>
      <c r="CA7" s="259" t="str">
        <f>IF(入力用!H5="","",入力用!H5)</f>
        <v/>
      </c>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1"/>
    </row>
    <row r="8" spans="2:110" ht="7.5" customHeight="1" x14ac:dyDescent="0.4">
      <c r="B8" s="215"/>
      <c r="C8" s="216"/>
      <c r="D8" s="217"/>
      <c r="E8" s="65"/>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66"/>
      <c r="BE8" s="204"/>
      <c r="BF8" s="246"/>
      <c r="BG8" s="246"/>
      <c r="BH8" s="205"/>
      <c r="BI8" s="243"/>
      <c r="BJ8" s="244"/>
      <c r="BK8" s="245"/>
      <c r="BL8" s="204"/>
      <c r="BM8" s="205"/>
      <c r="BN8" s="243"/>
      <c r="BO8" s="244"/>
      <c r="BP8" s="245"/>
      <c r="BQ8" s="204"/>
      <c r="BR8" s="246"/>
      <c r="BS8" s="246"/>
      <c r="BT8" s="246"/>
      <c r="BU8" s="59"/>
      <c r="BV8" s="60"/>
      <c r="BW8" s="234"/>
      <c r="BX8" s="235"/>
      <c r="BY8" s="235"/>
      <c r="BZ8" s="236"/>
      <c r="CA8" s="259"/>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1"/>
    </row>
    <row r="9" spans="2:110" ht="7.5" customHeight="1" x14ac:dyDescent="0.4">
      <c r="B9" s="215"/>
      <c r="C9" s="216"/>
      <c r="D9" s="217"/>
      <c r="E9" s="65"/>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66"/>
      <c r="BE9" s="67"/>
      <c r="BF9" s="68"/>
      <c r="BG9" s="68"/>
      <c r="BH9" s="68"/>
      <c r="BI9" s="68"/>
      <c r="BJ9" s="68"/>
      <c r="BK9" s="68"/>
      <c r="BL9" s="68"/>
      <c r="BM9" s="68"/>
      <c r="BN9" s="68"/>
      <c r="BO9" s="68"/>
      <c r="BP9" s="68"/>
      <c r="BQ9" s="68"/>
      <c r="BR9" s="68"/>
      <c r="BS9" s="68"/>
      <c r="BT9" s="68"/>
      <c r="BU9" s="68"/>
      <c r="BV9" s="69"/>
      <c r="BW9" s="234"/>
      <c r="BX9" s="235"/>
      <c r="BY9" s="235"/>
      <c r="BZ9" s="236"/>
      <c r="CA9" s="262" t="str">
        <f>IF(入力用!H6="","",入力用!H6)</f>
        <v/>
      </c>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70"/>
      <c r="DD9" s="70"/>
      <c r="DE9" s="70"/>
      <c r="DF9" s="71"/>
    </row>
    <row r="10" spans="2:110" ht="7.5" customHeight="1" x14ac:dyDescent="0.4">
      <c r="B10" s="215"/>
      <c r="C10" s="216"/>
      <c r="D10" s="217"/>
      <c r="E10" s="65"/>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66"/>
      <c r="BE10" s="64"/>
      <c r="BF10" s="59"/>
      <c r="BG10" s="59"/>
      <c r="BH10" s="59"/>
      <c r="BI10" s="59"/>
      <c r="BJ10" s="59"/>
      <c r="BK10" s="59"/>
      <c r="BL10" s="59"/>
      <c r="BM10" s="59"/>
      <c r="BN10" s="59"/>
      <c r="BO10" s="59"/>
      <c r="BP10" s="59"/>
      <c r="BQ10" s="59"/>
      <c r="BR10" s="59"/>
      <c r="BS10" s="59"/>
      <c r="BT10" s="59"/>
      <c r="BU10" s="59"/>
      <c r="BV10" s="60"/>
      <c r="BW10" s="234"/>
      <c r="BX10" s="235"/>
      <c r="BY10" s="235"/>
      <c r="BZ10" s="236"/>
      <c r="CA10" s="262"/>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28"/>
      <c r="DD10" s="228"/>
      <c r="DE10" s="70"/>
      <c r="DF10" s="71"/>
    </row>
    <row r="11" spans="2:110" ht="7.5" customHeight="1" x14ac:dyDescent="0.4">
      <c r="B11" s="215"/>
      <c r="C11" s="216"/>
      <c r="D11" s="217"/>
      <c r="E11" s="65"/>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66"/>
      <c r="BE11" s="353" t="str">
        <f>IF(入力用!H17="","",入力用!H17)</f>
        <v>令和</v>
      </c>
      <c r="BF11" s="354"/>
      <c r="BG11" s="240" t="str">
        <f>IF(入力用!I17="","",入力用!I17)</f>
        <v/>
      </c>
      <c r="BH11" s="241"/>
      <c r="BI11" s="242"/>
      <c r="BJ11" s="353" t="s">
        <v>14</v>
      </c>
      <c r="BK11" s="354"/>
      <c r="BL11" s="240" t="str">
        <f>IF(入力用!K17="","",入力用!K17)</f>
        <v/>
      </c>
      <c r="BM11" s="241"/>
      <c r="BN11" s="242"/>
      <c r="BO11" s="353" t="s">
        <v>16</v>
      </c>
      <c r="BP11" s="354"/>
      <c r="BQ11" s="240" t="str">
        <f>IF(入力用!M17="","",入力用!M17)</f>
        <v/>
      </c>
      <c r="BR11" s="241"/>
      <c r="BS11" s="242"/>
      <c r="BT11" s="353" t="s">
        <v>17</v>
      </c>
      <c r="BU11" s="355"/>
      <c r="BV11" s="354"/>
      <c r="BW11" s="234"/>
      <c r="BX11" s="235"/>
      <c r="BY11" s="235"/>
      <c r="BZ11" s="236"/>
      <c r="CA11" s="264" t="str">
        <f>IF(入力用!H7="","",入力用!H7)</f>
        <v/>
      </c>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228"/>
      <c r="DD11" s="228"/>
      <c r="DE11" s="70"/>
      <c r="DF11" s="71"/>
    </row>
    <row r="12" spans="2:110" ht="7.5" customHeight="1" x14ac:dyDescent="0.4">
      <c r="B12" s="215"/>
      <c r="C12" s="216"/>
      <c r="D12" s="217"/>
      <c r="E12" s="65"/>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66"/>
      <c r="BE12" s="353"/>
      <c r="BF12" s="354"/>
      <c r="BG12" s="243"/>
      <c r="BH12" s="244"/>
      <c r="BI12" s="245"/>
      <c r="BJ12" s="353"/>
      <c r="BK12" s="354"/>
      <c r="BL12" s="243"/>
      <c r="BM12" s="244"/>
      <c r="BN12" s="245"/>
      <c r="BO12" s="353"/>
      <c r="BP12" s="354"/>
      <c r="BQ12" s="243"/>
      <c r="BR12" s="244"/>
      <c r="BS12" s="245"/>
      <c r="BT12" s="353"/>
      <c r="BU12" s="355"/>
      <c r="BV12" s="354"/>
      <c r="BW12" s="234"/>
      <c r="BX12" s="235"/>
      <c r="BY12" s="235"/>
      <c r="BZ12" s="236"/>
      <c r="CA12" s="264"/>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72"/>
      <c r="DD12" s="72"/>
      <c r="DE12" s="72"/>
      <c r="DF12" s="73"/>
    </row>
    <row r="13" spans="2:110" ht="7.5" customHeight="1" x14ac:dyDescent="0.4">
      <c r="B13" s="215"/>
      <c r="C13" s="216"/>
      <c r="D13" s="217"/>
      <c r="E13" s="65"/>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66"/>
      <c r="BE13" s="67"/>
      <c r="BF13" s="68"/>
      <c r="BG13" s="68"/>
      <c r="BH13" s="68"/>
      <c r="BI13" s="68"/>
      <c r="BJ13" s="68"/>
      <c r="BK13" s="68"/>
      <c r="BL13" s="68"/>
      <c r="BM13" s="68"/>
      <c r="BN13" s="68"/>
      <c r="BO13" s="68"/>
      <c r="BP13" s="68"/>
      <c r="BQ13" s="68"/>
      <c r="BR13" s="68"/>
      <c r="BS13" s="68"/>
      <c r="BT13" s="68"/>
      <c r="BU13" s="68"/>
      <c r="BV13" s="69"/>
      <c r="BW13" s="234"/>
      <c r="BX13" s="235"/>
      <c r="BY13" s="235"/>
      <c r="BZ13" s="236"/>
      <c r="CA13" s="266" t="s">
        <v>19</v>
      </c>
      <c r="CB13" s="267"/>
      <c r="CC13" s="267"/>
      <c r="CD13" s="267"/>
      <c r="CE13" s="267"/>
      <c r="CF13" s="267"/>
      <c r="CG13" s="267"/>
      <c r="CH13" s="268" t="str">
        <f>IF(入力用!H8="","",入力用!H8)</f>
        <v/>
      </c>
      <c r="CI13" s="268"/>
      <c r="CJ13" s="268"/>
      <c r="CK13" s="268"/>
      <c r="CL13" s="268"/>
      <c r="CM13" s="268"/>
      <c r="CN13" s="268"/>
      <c r="CO13" s="268"/>
      <c r="CP13" s="268"/>
      <c r="CQ13" s="268"/>
      <c r="CR13" s="268"/>
      <c r="CS13" s="268"/>
      <c r="CT13" s="268"/>
      <c r="CU13" s="268"/>
      <c r="CV13" s="268"/>
      <c r="CW13" s="42"/>
      <c r="CX13" s="70"/>
      <c r="CY13" s="70"/>
      <c r="CZ13" s="70"/>
      <c r="DA13" s="70"/>
      <c r="DB13" s="70"/>
      <c r="DC13" s="70"/>
      <c r="DD13" s="70"/>
      <c r="DE13" s="70"/>
      <c r="DF13" s="71"/>
    </row>
    <row r="14" spans="2:110" ht="7.5" customHeight="1" x14ac:dyDescent="0.4">
      <c r="B14" s="215"/>
      <c r="C14" s="216"/>
      <c r="D14" s="217"/>
      <c r="E14" s="65"/>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66"/>
      <c r="BE14" s="202" t="s">
        <v>18</v>
      </c>
      <c r="BF14" s="229"/>
      <c r="BG14" s="229"/>
      <c r="BH14" s="229"/>
      <c r="BI14" s="229"/>
      <c r="BJ14" s="229"/>
      <c r="BK14" s="229"/>
      <c r="BL14" s="229"/>
      <c r="BM14" s="229"/>
      <c r="BN14" s="229"/>
      <c r="BO14" s="229"/>
      <c r="BP14" s="229"/>
      <c r="BQ14" s="229"/>
      <c r="BR14" s="229"/>
      <c r="BS14" s="229"/>
      <c r="BT14" s="229"/>
      <c r="BU14" s="229"/>
      <c r="BV14" s="203"/>
      <c r="BW14" s="234"/>
      <c r="BX14" s="235"/>
      <c r="BY14" s="235"/>
      <c r="BZ14" s="236"/>
      <c r="CA14" s="266"/>
      <c r="CB14" s="267"/>
      <c r="CC14" s="267"/>
      <c r="CD14" s="267"/>
      <c r="CE14" s="267"/>
      <c r="CF14" s="267"/>
      <c r="CG14" s="267"/>
      <c r="CH14" s="268"/>
      <c r="CI14" s="268"/>
      <c r="CJ14" s="268"/>
      <c r="CK14" s="268"/>
      <c r="CL14" s="268"/>
      <c r="CM14" s="268"/>
      <c r="CN14" s="268"/>
      <c r="CO14" s="268"/>
      <c r="CP14" s="268"/>
      <c r="CQ14" s="268"/>
      <c r="CR14" s="268"/>
      <c r="CS14" s="268"/>
      <c r="CT14" s="268"/>
      <c r="CU14" s="268"/>
      <c r="CV14" s="268"/>
      <c r="CW14" s="42"/>
      <c r="CX14" s="70"/>
      <c r="CY14" s="70"/>
      <c r="CZ14" s="70"/>
      <c r="DA14" s="70"/>
      <c r="DB14" s="70"/>
      <c r="DC14" s="70"/>
      <c r="DD14" s="70"/>
      <c r="DE14" s="70"/>
      <c r="DF14" s="71"/>
    </row>
    <row r="15" spans="2:110" ht="7.5" customHeight="1" x14ac:dyDescent="0.4">
      <c r="B15" s="218"/>
      <c r="C15" s="219"/>
      <c r="D15" s="220"/>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5"/>
      <c r="BE15" s="206"/>
      <c r="BF15" s="230"/>
      <c r="BG15" s="230"/>
      <c r="BH15" s="230"/>
      <c r="BI15" s="230"/>
      <c r="BJ15" s="230"/>
      <c r="BK15" s="230"/>
      <c r="BL15" s="230"/>
      <c r="BM15" s="230"/>
      <c r="BN15" s="230"/>
      <c r="BO15" s="230"/>
      <c r="BP15" s="230"/>
      <c r="BQ15" s="230"/>
      <c r="BR15" s="230"/>
      <c r="BS15" s="230"/>
      <c r="BT15" s="230"/>
      <c r="BU15" s="230"/>
      <c r="BV15" s="207"/>
      <c r="BW15" s="234"/>
      <c r="BX15" s="235"/>
      <c r="BY15" s="235"/>
      <c r="BZ15" s="236"/>
      <c r="CA15" s="269" t="s">
        <v>20</v>
      </c>
      <c r="CB15" s="270"/>
      <c r="CC15" s="270"/>
      <c r="CD15" s="270"/>
      <c r="CE15" s="270"/>
      <c r="CF15" s="270"/>
      <c r="CG15" s="270"/>
      <c r="CH15" s="251" t="str">
        <f>IF(入力用!H9="","",入力用!H9)</f>
        <v/>
      </c>
      <c r="CI15" s="251"/>
      <c r="CJ15" s="251"/>
      <c r="CK15" s="251"/>
      <c r="CL15" s="251"/>
      <c r="CM15" s="251"/>
      <c r="CN15" s="251"/>
      <c r="CO15" s="251"/>
      <c r="CP15" s="251"/>
      <c r="CQ15" s="251"/>
      <c r="CR15" s="251"/>
      <c r="CS15" s="251"/>
      <c r="CT15" s="251"/>
      <c r="CU15" s="251"/>
      <c r="CV15" s="251"/>
      <c r="CW15" s="251"/>
      <c r="CX15" s="70"/>
      <c r="CY15" s="70"/>
      <c r="CZ15" s="70"/>
      <c r="DA15" s="70"/>
      <c r="DB15" s="70"/>
      <c r="DC15" s="70"/>
      <c r="DD15" s="70"/>
      <c r="DE15" s="70"/>
      <c r="DF15" s="71"/>
    </row>
    <row r="16" spans="2:110" ht="7.5" customHeight="1" x14ac:dyDescent="0.4">
      <c r="B16" s="222" t="s">
        <v>69</v>
      </c>
      <c r="C16" s="223"/>
      <c r="D16" s="223"/>
      <c r="E16" s="223"/>
      <c r="F16" s="223"/>
      <c r="G16" s="223"/>
      <c r="H16" s="223"/>
      <c r="I16" s="223"/>
      <c r="J16" s="223"/>
      <c r="K16" s="223"/>
      <c r="L16" s="223"/>
      <c r="M16" s="224"/>
      <c r="N16" s="222" t="s">
        <v>70</v>
      </c>
      <c r="O16" s="223"/>
      <c r="P16" s="223"/>
      <c r="Q16" s="223"/>
      <c r="R16" s="223"/>
      <c r="S16" s="223"/>
      <c r="T16" s="223"/>
      <c r="U16" s="223"/>
      <c r="V16" s="223"/>
      <c r="W16" s="223"/>
      <c r="X16" s="223"/>
      <c r="Y16" s="223"/>
      <c r="Z16" s="223"/>
      <c r="AA16" s="223"/>
      <c r="AB16" s="223"/>
      <c r="AC16" s="223"/>
      <c r="AD16" s="223"/>
      <c r="AE16" s="223"/>
      <c r="AF16" s="223"/>
      <c r="AG16" s="223"/>
      <c r="AH16" s="223"/>
      <c r="AI16" s="224"/>
      <c r="AJ16" s="222" t="s">
        <v>71</v>
      </c>
      <c r="AK16" s="223"/>
      <c r="AL16" s="223"/>
      <c r="AM16" s="223"/>
      <c r="AN16" s="223"/>
      <c r="AO16" s="223"/>
      <c r="AP16" s="223"/>
      <c r="AQ16" s="223"/>
      <c r="AR16" s="223"/>
      <c r="AS16" s="223"/>
      <c r="AT16" s="223"/>
      <c r="AU16" s="223"/>
      <c r="AV16" s="223"/>
      <c r="AW16" s="223"/>
      <c r="AX16" s="223"/>
      <c r="AY16" s="223"/>
      <c r="AZ16" s="223"/>
      <c r="BA16" s="223"/>
      <c r="BB16" s="223"/>
      <c r="BC16" s="224"/>
      <c r="BE16" s="356" t="str">
        <f>IF(入力用!H11="","",入力用!H11)</f>
        <v/>
      </c>
      <c r="BF16" s="357"/>
      <c r="BG16" s="357"/>
      <c r="BH16" s="357"/>
      <c r="BI16" s="357"/>
      <c r="BJ16" s="357"/>
      <c r="BK16" s="357"/>
      <c r="BL16" s="357"/>
      <c r="BM16" s="357"/>
      <c r="BN16" s="357"/>
      <c r="BO16" s="357"/>
      <c r="BP16" s="357"/>
      <c r="BQ16" s="357"/>
      <c r="BR16" s="357"/>
      <c r="BS16" s="357"/>
      <c r="BT16" s="357"/>
      <c r="BU16" s="357"/>
      <c r="BV16" s="358"/>
      <c r="BW16" s="234"/>
      <c r="BX16" s="235"/>
      <c r="BY16" s="235"/>
      <c r="BZ16" s="236"/>
      <c r="CA16" s="271"/>
      <c r="CB16" s="272"/>
      <c r="CC16" s="272"/>
      <c r="CD16" s="272"/>
      <c r="CE16" s="272"/>
      <c r="CF16" s="272"/>
      <c r="CG16" s="272"/>
      <c r="CH16" s="252"/>
      <c r="CI16" s="252"/>
      <c r="CJ16" s="252"/>
      <c r="CK16" s="252"/>
      <c r="CL16" s="252"/>
      <c r="CM16" s="252"/>
      <c r="CN16" s="252"/>
      <c r="CO16" s="252"/>
      <c r="CP16" s="252"/>
      <c r="CQ16" s="252"/>
      <c r="CR16" s="252"/>
      <c r="CS16" s="252"/>
      <c r="CT16" s="252"/>
      <c r="CU16" s="252"/>
      <c r="CV16" s="252"/>
      <c r="CW16" s="252"/>
      <c r="CX16" s="68"/>
      <c r="CY16" s="68"/>
      <c r="CZ16" s="68"/>
      <c r="DA16" s="68"/>
      <c r="DB16" s="68"/>
      <c r="DC16" s="68"/>
      <c r="DD16" s="68"/>
      <c r="DE16" s="68"/>
      <c r="DF16" s="69"/>
    </row>
    <row r="17" spans="1:110" ht="7.5" customHeight="1" x14ac:dyDescent="0.4">
      <c r="B17" s="225"/>
      <c r="C17" s="226"/>
      <c r="D17" s="226"/>
      <c r="E17" s="226"/>
      <c r="F17" s="226"/>
      <c r="G17" s="226"/>
      <c r="H17" s="226"/>
      <c r="I17" s="226"/>
      <c r="J17" s="226"/>
      <c r="K17" s="226"/>
      <c r="L17" s="226"/>
      <c r="M17" s="227"/>
      <c r="N17" s="225"/>
      <c r="O17" s="226"/>
      <c r="P17" s="226"/>
      <c r="Q17" s="226"/>
      <c r="R17" s="226"/>
      <c r="S17" s="226"/>
      <c r="T17" s="226"/>
      <c r="U17" s="226"/>
      <c r="V17" s="226"/>
      <c r="W17" s="226"/>
      <c r="X17" s="226"/>
      <c r="Y17" s="226"/>
      <c r="Z17" s="226"/>
      <c r="AA17" s="226"/>
      <c r="AB17" s="226"/>
      <c r="AC17" s="226"/>
      <c r="AD17" s="226"/>
      <c r="AE17" s="226"/>
      <c r="AF17" s="226"/>
      <c r="AG17" s="226"/>
      <c r="AH17" s="226"/>
      <c r="AI17" s="227"/>
      <c r="AJ17" s="225"/>
      <c r="AK17" s="226"/>
      <c r="AL17" s="226"/>
      <c r="AM17" s="226"/>
      <c r="AN17" s="226"/>
      <c r="AO17" s="226"/>
      <c r="AP17" s="226"/>
      <c r="AQ17" s="226"/>
      <c r="AR17" s="226"/>
      <c r="AS17" s="226"/>
      <c r="AT17" s="226"/>
      <c r="AU17" s="226"/>
      <c r="AV17" s="226"/>
      <c r="AW17" s="226"/>
      <c r="AX17" s="226"/>
      <c r="AY17" s="226"/>
      <c r="AZ17" s="226"/>
      <c r="BA17" s="226"/>
      <c r="BB17" s="226"/>
      <c r="BC17" s="227"/>
      <c r="BE17" s="359"/>
      <c r="BF17" s="360"/>
      <c r="BG17" s="360"/>
      <c r="BH17" s="360"/>
      <c r="BI17" s="360"/>
      <c r="BJ17" s="360"/>
      <c r="BK17" s="360"/>
      <c r="BL17" s="360"/>
      <c r="BM17" s="360"/>
      <c r="BN17" s="360"/>
      <c r="BO17" s="360"/>
      <c r="BP17" s="360"/>
      <c r="BQ17" s="360"/>
      <c r="BR17" s="360"/>
      <c r="BS17" s="360"/>
      <c r="BT17" s="360"/>
      <c r="BU17" s="360"/>
      <c r="BV17" s="361"/>
      <c r="BW17" s="234"/>
      <c r="BX17" s="235"/>
      <c r="BY17" s="235"/>
      <c r="BZ17" s="236"/>
      <c r="CA17" s="204" t="s">
        <v>44</v>
      </c>
      <c r="CB17" s="246"/>
      <c r="CC17" s="246"/>
      <c r="CD17" s="246"/>
      <c r="CE17" s="246"/>
      <c r="CF17" s="246"/>
      <c r="CG17" s="246"/>
      <c r="CH17" s="246"/>
      <c r="CI17" s="246"/>
      <c r="CJ17" s="246"/>
      <c r="CK17" s="205"/>
      <c r="CL17" s="414" t="str">
        <f>IF(入力用!H13="","",入力用!H13)</f>
        <v/>
      </c>
      <c r="CM17" s="415"/>
      <c r="CN17" s="415"/>
      <c r="CO17" s="415"/>
      <c r="CP17" s="415"/>
      <c r="CQ17" s="415"/>
      <c r="CR17" s="415"/>
      <c r="CS17" s="415"/>
      <c r="CT17" s="415"/>
      <c r="CU17" s="415"/>
      <c r="CV17" s="415"/>
      <c r="CW17" s="415"/>
      <c r="CX17" s="415"/>
      <c r="CY17" s="415"/>
      <c r="CZ17" s="415"/>
      <c r="DA17" s="415"/>
      <c r="DB17" s="415"/>
      <c r="DC17" s="415"/>
      <c r="DD17" s="415"/>
      <c r="DE17" s="415"/>
      <c r="DF17" s="416"/>
    </row>
    <row r="18" spans="1:110" ht="7.5" customHeight="1" x14ac:dyDescent="0.4">
      <c r="B18" s="212" t="s">
        <v>72</v>
      </c>
      <c r="C18" s="213"/>
      <c r="D18" s="214"/>
      <c r="E18" s="193" t="s">
        <v>73</v>
      </c>
      <c r="F18" s="194"/>
      <c r="G18" s="194"/>
      <c r="H18" s="194"/>
      <c r="I18" s="194"/>
      <c r="J18" s="194"/>
      <c r="K18" s="194"/>
      <c r="L18" s="194"/>
      <c r="M18" s="195"/>
      <c r="N18" s="202">
        <v>11</v>
      </c>
      <c r="O18" s="203"/>
      <c r="P18" s="76"/>
      <c r="Q18" s="77" t="s">
        <v>2</v>
      </c>
      <c r="R18" s="78"/>
      <c r="S18" s="79" t="s">
        <v>3</v>
      </c>
      <c r="T18" s="80"/>
      <c r="U18" s="79" t="s">
        <v>4</v>
      </c>
      <c r="V18" s="80"/>
      <c r="W18" s="79" t="s">
        <v>5</v>
      </c>
      <c r="X18" s="78"/>
      <c r="Y18" s="79" t="s">
        <v>2</v>
      </c>
      <c r="Z18" s="80"/>
      <c r="AA18" s="79" t="s">
        <v>6</v>
      </c>
      <c r="AB18" s="80"/>
      <c r="AC18" s="79" t="s">
        <v>4</v>
      </c>
      <c r="AD18" s="78"/>
      <c r="AE18" s="79" t="s">
        <v>5</v>
      </c>
      <c r="AF18" s="80"/>
      <c r="AG18" s="79" t="s">
        <v>2</v>
      </c>
      <c r="AH18" s="81"/>
      <c r="AI18" s="77" t="s">
        <v>7</v>
      </c>
      <c r="AJ18" s="202">
        <v>21</v>
      </c>
      <c r="AK18" s="203"/>
      <c r="AL18" s="78"/>
      <c r="AM18" s="79" t="s">
        <v>3</v>
      </c>
      <c r="AN18" s="80"/>
      <c r="AO18" s="79" t="s">
        <v>4</v>
      </c>
      <c r="AP18" s="80"/>
      <c r="AQ18" s="79" t="s">
        <v>5</v>
      </c>
      <c r="AR18" s="78"/>
      <c r="AS18" s="79" t="s">
        <v>2</v>
      </c>
      <c r="AT18" s="80"/>
      <c r="AU18" s="79" t="s">
        <v>6</v>
      </c>
      <c r="AV18" s="80"/>
      <c r="AW18" s="79" t="s">
        <v>4</v>
      </c>
      <c r="AX18" s="78"/>
      <c r="AY18" s="79" t="s">
        <v>5</v>
      </c>
      <c r="AZ18" s="80"/>
      <c r="BA18" s="79" t="s">
        <v>2</v>
      </c>
      <c r="BB18" s="81"/>
      <c r="BC18" s="77" t="s">
        <v>7</v>
      </c>
      <c r="BE18" s="362"/>
      <c r="BF18" s="363"/>
      <c r="BG18" s="363"/>
      <c r="BH18" s="363"/>
      <c r="BI18" s="363"/>
      <c r="BJ18" s="363"/>
      <c r="BK18" s="363"/>
      <c r="BL18" s="363"/>
      <c r="BM18" s="363"/>
      <c r="BN18" s="363"/>
      <c r="BO18" s="363"/>
      <c r="BP18" s="363"/>
      <c r="BQ18" s="363"/>
      <c r="BR18" s="363"/>
      <c r="BS18" s="363"/>
      <c r="BT18" s="363"/>
      <c r="BU18" s="363"/>
      <c r="BV18" s="364"/>
      <c r="BW18" s="237"/>
      <c r="BX18" s="238"/>
      <c r="BY18" s="238"/>
      <c r="BZ18" s="239"/>
      <c r="CA18" s="206"/>
      <c r="CB18" s="230"/>
      <c r="CC18" s="230"/>
      <c r="CD18" s="230"/>
      <c r="CE18" s="230"/>
      <c r="CF18" s="230"/>
      <c r="CG18" s="230"/>
      <c r="CH18" s="230"/>
      <c r="CI18" s="230"/>
      <c r="CJ18" s="230"/>
      <c r="CK18" s="207"/>
      <c r="CL18" s="417"/>
      <c r="CM18" s="418"/>
      <c r="CN18" s="418"/>
      <c r="CO18" s="418"/>
      <c r="CP18" s="418"/>
      <c r="CQ18" s="418"/>
      <c r="CR18" s="418"/>
      <c r="CS18" s="418"/>
      <c r="CT18" s="418"/>
      <c r="CU18" s="418"/>
      <c r="CV18" s="418"/>
      <c r="CW18" s="418"/>
      <c r="CX18" s="418"/>
      <c r="CY18" s="418"/>
      <c r="CZ18" s="418"/>
      <c r="DA18" s="418"/>
      <c r="DB18" s="418"/>
      <c r="DC18" s="418"/>
      <c r="DD18" s="418"/>
      <c r="DE18" s="418"/>
      <c r="DF18" s="419"/>
    </row>
    <row r="19" spans="1:110" ht="7.5" customHeight="1" x14ac:dyDescent="0.4">
      <c r="B19" s="215"/>
      <c r="C19" s="216"/>
      <c r="D19" s="217"/>
      <c r="E19" s="196"/>
      <c r="F19" s="197"/>
      <c r="G19" s="197"/>
      <c r="H19" s="197"/>
      <c r="I19" s="197"/>
      <c r="J19" s="197"/>
      <c r="K19" s="197"/>
      <c r="L19" s="197"/>
      <c r="M19" s="198"/>
      <c r="N19" s="204"/>
      <c r="O19" s="205"/>
      <c r="P19" s="208" t="str">
        <f>IF(LEN(入力用!$H$22)&lt;10,"",ROUNDDOWN(RIGHT(入力用!$H$22,10)/1000000000,0))</f>
        <v/>
      </c>
      <c r="Q19" s="190"/>
      <c r="R19" s="208" t="str">
        <f>IF(LEN(入力用!$H$22)&lt;9,"",ROUNDDOWN(RIGHT(入力用!$H$22,9)/100000000,0))</f>
        <v/>
      </c>
      <c r="S19" s="210"/>
      <c r="T19" s="189" t="str">
        <f>IF(LEN(入力用!$H$22)&lt;8,"",ROUNDDOWN(RIGHT(入力用!$H$22,8)/10000000,0))</f>
        <v/>
      </c>
      <c r="U19" s="210"/>
      <c r="V19" s="189" t="str">
        <f>IF(LEN(入力用!$H$22)&lt;7,"",ROUNDDOWN(RIGHT(入力用!$H$22,7)/1000000,0))</f>
        <v/>
      </c>
      <c r="W19" s="190"/>
      <c r="X19" s="208" t="str">
        <f>IF(LEN(入力用!$H$22)&lt;6,"",ROUNDDOWN(RIGHT(入力用!$H$22,6)/100000,0))</f>
        <v/>
      </c>
      <c r="Y19" s="210"/>
      <c r="Z19" s="189" t="str">
        <f>IF(LEN(入力用!$H$22)&lt;5,"",ROUNDDOWN(RIGHT(入力用!$H$22,5)/10000,0))</f>
        <v/>
      </c>
      <c r="AA19" s="210"/>
      <c r="AB19" s="189" t="str">
        <f>IF(LEN(入力用!$H$22)&lt;4,"",ROUNDDOWN(RIGHT(入力用!$H$22,4)/1000,0))</f>
        <v/>
      </c>
      <c r="AC19" s="190"/>
      <c r="AD19" s="208" t="str">
        <f>IF(LEN(入力用!$H$22)&lt;3,"",ROUNDDOWN(RIGHT(入力用!$H$22,3)/100,0))</f>
        <v/>
      </c>
      <c r="AE19" s="210"/>
      <c r="AF19" s="189" t="str">
        <f>IF(LEN(入力用!$H$22)&lt;2,"",ROUNDDOWN(RIGHT(入力用!$H$22,2)/10,0))</f>
        <v/>
      </c>
      <c r="AG19" s="210"/>
      <c r="AH19" s="189" t="str">
        <f>RIGHT(入力用!$H$22,1)</f>
        <v/>
      </c>
      <c r="AI19" s="190"/>
      <c r="AJ19" s="204"/>
      <c r="AK19" s="205"/>
      <c r="AL19" s="208" t="str">
        <f>IF(LEN(入力用!$L$22)&lt;9,"",ROUNDDOWN(RIGHT(入力用!$L$22,9)/100000000,0))</f>
        <v/>
      </c>
      <c r="AM19" s="210"/>
      <c r="AN19" s="189" t="str">
        <f>IF(LEN(入力用!$L$22)&lt;8,"",ROUNDDOWN(RIGHT(入力用!$L$22,8)/10000000,0))</f>
        <v/>
      </c>
      <c r="AO19" s="210"/>
      <c r="AP19" s="189" t="str">
        <f>IF(LEN(入力用!$L$22)&lt;7,"",ROUNDDOWN(RIGHT(入力用!$L$22,7)/1000000,0))</f>
        <v/>
      </c>
      <c r="AQ19" s="190"/>
      <c r="AR19" s="208" t="str">
        <f>IF(LEN(入力用!$L$22)&lt;6,"",ROUNDDOWN(RIGHT(入力用!$L$22,6)/100000,0))</f>
        <v/>
      </c>
      <c r="AS19" s="210"/>
      <c r="AT19" s="189" t="str">
        <f>IF(LEN(入力用!$L$22)&lt;5,"",ROUNDDOWN(RIGHT(入力用!$L$22,5)/10000,0))</f>
        <v/>
      </c>
      <c r="AU19" s="210"/>
      <c r="AV19" s="189" t="str">
        <f>IF(LEN(入力用!$L$22)&lt;4,"",ROUNDDOWN(RIGHT(入力用!$L$22,4)/1000,0))</f>
        <v/>
      </c>
      <c r="AW19" s="190"/>
      <c r="AX19" s="208" t="str">
        <f>IF(LEN(入力用!$L$22)&lt;3,"",ROUNDDOWN(RIGHT(入力用!$L$22,3)/100,0))</f>
        <v/>
      </c>
      <c r="AY19" s="210"/>
      <c r="AZ19" s="189" t="str">
        <f>IF(LEN(入力用!$L$22)&lt;2,"",ROUNDDOWN(RIGHT(入力用!$L$22,2)/10,0))</f>
        <v/>
      </c>
      <c r="BA19" s="210"/>
      <c r="BB19" s="189" t="str">
        <f>RIGHT(入力用!$L$22,1)</f>
        <v/>
      </c>
      <c r="BC19" s="190"/>
      <c r="BE19" s="370" t="s">
        <v>43</v>
      </c>
      <c r="BF19" s="371"/>
      <c r="BG19" s="371"/>
      <c r="BH19" s="372"/>
      <c r="BI19" s="202" t="s">
        <v>21</v>
      </c>
      <c r="BJ19" s="229"/>
      <c r="BK19" s="229"/>
      <c r="BL19" s="229"/>
      <c r="BM19" s="229"/>
      <c r="BN19" s="203"/>
      <c r="BO19" s="202" t="s">
        <v>22</v>
      </c>
      <c r="BP19" s="229"/>
      <c r="BQ19" s="229"/>
      <c r="BR19" s="203"/>
      <c r="BS19" s="202" t="s">
        <v>23</v>
      </c>
      <c r="BT19" s="229"/>
      <c r="BU19" s="229"/>
      <c r="BV19" s="203"/>
      <c r="BW19" s="202" t="s">
        <v>24</v>
      </c>
      <c r="BX19" s="229"/>
      <c r="BY19" s="229"/>
      <c r="BZ19" s="203"/>
      <c r="CA19" s="229" t="s">
        <v>144</v>
      </c>
      <c r="CB19" s="229"/>
      <c r="CC19" s="229"/>
      <c r="CD19" s="229"/>
      <c r="CE19" s="229"/>
      <c r="CF19" s="229"/>
      <c r="CG19" s="229"/>
      <c r="CH19" s="229"/>
      <c r="CI19" s="229"/>
      <c r="CJ19" s="229"/>
      <c r="CK19" s="229"/>
      <c r="CL19" s="229"/>
      <c r="CM19" s="229"/>
      <c r="CN19" s="229"/>
      <c r="CO19" s="203"/>
      <c r="CP19" s="202" t="s">
        <v>45</v>
      </c>
      <c r="CQ19" s="229"/>
      <c r="CR19" s="229"/>
      <c r="CS19" s="229"/>
      <c r="CT19" s="229"/>
      <c r="CU19" s="229"/>
      <c r="CV19" s="229"/>
      <c r="CW19" s="229"/>
      <c r="CX19" s="229"/>
      <c r="CY19" s="229"/>
      <c r="CZ19" s="229"/>
      <c r="DA19" s="229"/>
      <c r="DB19" s="229"/>
      <c r="DC19" s="229"/>
      <c r="DD19" s="229"/>
      <c r="DE19" s="229"/>
      <c r="DF19" s="203"/>
    </row>
    <row r="20" spans="1:110" ht="7.5" customHeight="1" x14ac:dyDescent="0.4">
      <c r="B20" s="215"/>
      <c r="C20" s="216"/>
      <c r="D20" s="217"/>
      <c r="E20" s="199"/>
      <c r="F20" s="200"/>
      <c r="G20" s="200"/>
      <c r="H20" s="200"/>
      <c r="I20" s="200"/>
      <c r="J20" s="200"/>
      <c r="K20" s="200"/>
      <c r="L20" s="200"/>
      <c r="M20" s="201"/>
      <c r="N20" s="206"/>
      <c r="O20" s="207"/>
      <c r="P20" s="209"/>
      <c r="Q20" s="192"/>
      <c r="R20" s="209"/>
      <c r="S20" s="211"/>
      <c r="T20" s="191"/>
      <c r="U20" s="211"/>
      <c r="V20" s="191"/>
      <c r="W20" s="192"/>
      <c r="X20" s="209"/>
      <c r="Y20" s="211"/>
      <c r="Z20" s="191"/>
      <c r="AA20" s="211"/>
      <c r="AB20" s="191"/>
      <c r="AC20" s="192"/>
      <c r="AD20" s="209"/>
      <c r="AE20" s="211"/>
      <c r="AF20" s="191"/>
      <c r="AG20" s="211"/>
      <c r="AH20" s="191"/>
      <c r="AI20" s="192"/>
      <c r="AJ20" s="206"/>
      <c r="AK20" s="207"/>
      <c r="AL20" s="209"/>
      <c r="AM20" s="211"/>
      <c r="AN20" s="191"/>
      <c r="AO20" s="211"/>
      <c r="AP20" s="191"/>
      <c r="AQ20" s="192"/>
      <c r="AR20" s="209"/>
      <c r="AS20" s="211"/>
      <c r="AT20" s="191"/>
      <c r="AU20" s="211"/>
      <c r="AV20" s="191"/>
      <c r="AW20" s="192"/>
      <c r="AX20" s="209"/>
      <c r="AY20" s="211"/>
      <c r="AZ20" s="191"/>
      <c r="BA20" s="211"/>
      <c r="BB20" s="191"/>
      <c r="BC20" s="192"/>
      <c r="BE20" s="373"/>
      <c r="BF20" s="374"/>
      <c r="BG20" s="374"/>
      <c r="BH20" s="375"/>
      <c r="BI20" s="206"/>
      <c r="BJ20" s="230"/>
      <c r="BK20" s="230"/>
      <c r="BL20" s="230"/>
      <c r="BM20" s="230"/>
      <c r="BN20" s="207"/>
      <c r="BO20" s="206"/>
      <c r="BP20" s="230"/>
      <c r="BQ20" s="230"/>
      <c r="BR20" s="207"/>
      <c r="BS20" s="206"/>
      <c r="BT20" s="230"/>
      <c r="BU20" s="230"/>
      <c r="BV20" s="207"/>
      <c r="BW20" s="206"/>
      <c r="BX20" s="230"/>
      <c r="BY20" s="230"/>
      <c r="BZ20" s="207"/>
      <c r="CA20" s="230"/>
      <c r="CB20" s="230"/>
      <c r="CC20" s="230"/>
      <c r="CD20" s="230"/>
      <c r="CE20" s="230"/>
      <c r="CF20" s="230"/>
      <c r="CG20" s="230"/>
      <c r="CH20" s="230"/>
      <c r="CI20" s="230"/>
      <c r="CJ20" s="230"/>
      <c r="CK20" s="230"/>
      <c r="CL20" s="230"/>
      <c r="CM20" s="230"/>
      <c r="CN20" s="230"/>
      <c r="CO20" s="207"/>
      <c r="CP20" s="206"/>
      <c r="CQ20" s="230"/>
      <c r="CR20" s="230"/>
      <c r="CS20" s="230"/>
      <c r="CT20" s="230"/>
      <c r="CU20" s="230"/>
      <c r="CV20" s="230"/>
      <c r="CW20" s="230"/>
      <c r="CX20" s="230"/>
      <c r="CY20" s="230"/>
      <c r="CZ20" s="230"/>
      <c r="DA20" s="230"/>
      <c r="DB20" s="230"/>
      <c r="DC20" s="230"/>
      <c r="DD20" s="230"/>
      <c r="DE20" s="230"/>
      <c r="DF20" s="207"/>
    </row>
    <row r="21" spans="1:110" ht="7.5" customHeight="1" x14ac:dyDescent="0.4">
      <c r="B21" s="215"/>
      <c r="C21" s="216"/>
      <c r="D21" s="217"/>
      <c r="E21" s="193" t="s">
        <v>148</v>
      </c>
      <c r="F21" s="194"/>
      <c r="G21" s="194"/>
      <c r="H21" s="194"/>
      <c r="I21" s="194"/>
      <c r="J21" s="194"/>
      <c r="K21" s="194"/>
      <c r="L21" s="194"/>
      <c r="M21" s="195"/>
      <c r="N21" s="202">
        <v>12</v>
      </c>
      <c r="O21" s="203"/>
      <c r="P21" s="115"/>
      <c r="Q21" s="116"/>
      <c r="R21" s="117"/>
      <c r="S21" s="118"/>
      <c r="T21" s="117"/>
      <c r="U21" s="118"/>
      <c r="V21" s="117"/>
      <c r="W21" s="117"/>
      <c r="X21" s="115"/>
      <c r="Y21" s="118"/>
      <c r="Z21" s="117"/>
      <c r="AA21" s="118"/>
      <c r="AB21" s="117"/>
      <c r="AC21" s="116"/>
      <c r="AD21" s="117"/>
      <c r="AE21" s="118"/>
      <c r="AF21" s="117"/>
      <c r="AG21" s="118"/>
      <c r="AH21" s="117"/>
      <c r="AI21" s="117"/>
      <c r="AJ21" s="202">
        <v>22</v>
      </c>
      <c r="AK21" s="203"/>
      <c r="AL21" s="117"/>
      <c r="AM21" s="118"/>
      <c r="AN21" s="117"/>
      <c r="AO21" s="118"/>
      <c r="AP21" s="117"/>
      <c r="AQ21" s="117"/>
      <c r="AR21" s="115"/>
      <c r="AS21" s="118"/>
      <c r="AT21" s="117"/>
      <c r="AU21" s="118"/>
      <c r="AV21" s="117"/>
      <c r="AW21" s="116"/>
      <c r="AX21" s="117"/>
      <c r="AY21" s="118"/>
      <c r="AZ21" s="117"/>
      <c r="BA21" s="118"/>
      <c r="BB21" s="117"/>
      <c r="BC21" s="116"/>
      <c r="BE21" s="373"/>
      <c r="BF21" s="374"/>
      <c r="BG21" s="374"/>
      <c r="BH21" s="375"/>
      <c r="BI21" s="140"/>
      <c r="BJ21" s="254" t="str">
        <f>IF(入力用!H19="平成","4","5")</f>
        <v>4</v>
      </c>
      <c r="BK21" s="254"/>
      <c r="BL21" s="365" t="str">
        <f>入力用!I19</f>
        <v/>
      </c>
      <c r="BM21" s="365"/>
      <c r="BN21" s="366"/>
      <c r="BO21" s="222">
        <v>17</v>
      </c>
      <c r="BP21" s="223"/>
      <c r="BQ21" s="223"/>
      <c r="BR21" s="224"/>
      <c r="BS21" s="350" t="s">
        <v>41</v>
      </c>
      <c r="BT21" s="351"/>
      <c r="BU21" s="351"/>
      <c r="BV21" s="352"/>
      <c r="BW21" s="350" t="s">
        <v>41</v>
      </c>
      <c r="BX21" s="351"/>
      <c r="BY21" s="351"/>
      <c r="BZ21" s="352"/>
      <c r="CA21" s="351" t="s">
        <v>154</v>
      </c>
      <c r="CB21" s="223"/>
      <c r="CC21" s="223"/>
      <c r="CD21" s="223"/>
      <c r="CE21" s="223"/>
      <c r="CF21" s="223"/>
      <c r="CG21" s="223"/>
      <c r="CH21" s="223"/>
      <c r="CI21" s="223"/>
      <c r="CJ21" s="223"/>
      <c r="CK21" s="223"/>
      <c r="CL21" s="223"/>
      <c r="CM21" s="223"/>
      <c r="CN21" s="223"/>
      <c r="CO21" s="224"/>
      <c r="CP21" s="222" t="s">
        <v>42</v>
      </c>
      <c r="CQ21" s="223"/>
      <c r="CR21" s="223"/>
      <c r="CS21" s="223"/>
      <c r="CT21" s="223"/>
      <c r="CU21" s="223"/>
      <c r="CV21" s="223"/>
      <c r="CW21" s="223"/>
      <c r="CX21" s="223"/>
      <c r="CY21" s="223"/>
      <c r="CZ21" s="223"/>
      <c r="DA21" s="223"/>
      <c r="DB21" s="223"/>
      <c r="DC21" s="223"/>
      <c r="DD21" s="223"/>
      <c r="DE21" s="223"/>
      <c r="DF21" s="224"/>
    </row>
    <row r="22" spans="1:110" ht="7.5" customHeight="1" x14ac:dyDescent="0.4">
      <c r="B22" s="215"/>
      <c r="C22" s="216"/>
      <c r="D22" s="217"/>
      <c r="E22" s="196"/>
      <c r="F22" s="197"/>
      <c r="G22" s="197"/>
      <c r="H22" s="197"/>
      <c r="I22" s="197"/>
      <c r="J22" s="197"/>
      <c r="K22" s="197"/>
      <c r="L22" s="197"/>
      <c r="M22" s="198"/>
      <c r="N22" s="204"/>
      <c r="O22" s="205"/>
      <c r="P22" s="208" t="str">
        <f>IF(LEN(入力用!$H$23)&lt;10,"",ROUNDDOWN(RIGHT(入力用!$H$23,10)/1000000000,0))</f>
        <v/>
      </c>
      <c r="Q22" s="190"/>
      <c r="R22" s="208" t="str">
        <f>IF(LEN(入力用!$H$23)&lt;9,"",ROUNDDOWN(RIGHT(入力用!$H$23,9)/100000000,0))</f>
        <v/>
      </c>
      <c r="S22" s="210"/>
      <c r="T22" s="189" t="str">
        <f>IF(LEN(入力用!$H$23)&lt;8,"",ROUNDDOWN(RIGHT(入力用!$H$23,8)/10000000,0))</f>
        <v/>
      </c>
      <c r="U22" s="210"/>
      <c r="V22" s="189" t="str">
        <f>IF(LEN(入力用!$H$23)&lt;7,"",ROUNDDOWN(RIGHT(入力用!$H$23,7)/1000000,0))</f>
        <v/>
      </c>
      <c r="W22" s="190"/>
      <c r="X22" s="208" t="str">
        <f>IF(LEN(入力用!$H$23)&lt;6,"",ROUNDDOWN(RIGHT(入力用!$H$23,6)/100000,0))</f>
        <v/>
      </c>
      <c r="Y22" s="210"/>
      <c r="Z22" s="189" t="str">
        <f>IF(LEN(入力用!$H$23)&lt;5,"",ROUNDDOWN(RIGHT(入力用!$H$23,5)/10000,0))</f>
        <v/>
      </c>
      <c r="AA22" s="210"/>
      <c r="AB22" s="189" t="str">
        <f>IF(LEN(入力用!$H$23)&lt;4,"",ROUNDDOWN(RIGHT(入力用!$H$23,4)/1000,0))</f>
        <v/>
      </c>
      <c r="AC22" s="190"/>
      <c r="AD22" s="208" t="str">
        <f>IF(LEN(入力用!$H$23)&lt;3,"",ROUNDDOWN(RIGHT(入力用!$H$23,3)/100,0))</f>
        <v/>
      </c>
      <c r="AE22" s="210"/>
      <c r="AF22" s="189" t="str">
        <f>IF(LEN(入力用!$H$23)&lt;2,"",ROUNDDOWN(RIGHT(入力用!$H$23,2)/10,0))</f>
        <v/>
      </c>
      <c r="AG22" s="210"/>
      <c r="AH22" s="189" t="str">
        <f>RIGHT(入力用!$H$23,1)</f>
        <v/>
      </c>
      <c r="AI22" s="190"/>
      <c r="AJ22" s="204"/>
      <c r="AK22" s="205"/>
      <c r="AL22" s="208" t="str">
        <f>IF(LEN(入力用!$L$23)&lt;9,"",ROUNDDOWN(RIGHT(入力用!$L$23,9)/100000000,0))</f>
        <v/>
      </c>
      <c r="AM22" s="210"/>
      <c r="AN22" s="189" t="str">
        <f>IF(LEN(入力用!$L$23)&lt;8,"",ROUNDDOWN(RIGHT(入力用!$L$23,8)/10000000,0))</f>
        <v/>
      </c>
      <c r="AO22" s="210"/>
      <c r="AP22" s="189" t="str">
        <f>IF(LEN(入力用!$L$23)&lt;7,"",ROUNDDOWN(RIGHT(入力用!$L$23,7)/1000000,0))</f>
        <v/>
      </c>
      <c r="AQ22" s="190"/>
      <c r="AR22" s="208" t="str">
        <f>IF(LEN(入力用!$L$23)&lt;6,"",ROUNDDOWN(RIGHT(入力用!$L$23,6)/100000,0))</f>
        <v/>
      </c>
      <c r="AS22" s="210"/>
      <c r="AT22" s="189" t="str">
        <f>IF(LEN(入力用!$L$23)&lt;5,"",ROUNDDOWN(RIGHT(入力用!$L$23,5)/10000,0))</f>
        <v/>
      </c>
      <c r="AU22" s="210"/>
      <c r="AV22" s="189" t="str">
        <f>IF(LEN(入力用!$L$23)&lt;4,"",ROUNDDOWN(RIGHT(入力用!$L$23,4)/1000,0))</f>
        <v/>
      </c>
      <c r="AW22" s="190"/>
      <c r="AX22" s="208" t="str">
        <f>IF(LEN(入力用!$L$23)&lt;3,"",ROUNDDOWN(RIGHT(入力用!$L$23,3)/100,0))</f>
        <v/>
      </c>
      <c r="AY22" s="210"/>
      <c r="AZ22" s="189" t="str">
        <f>IF(LEN(入力用!$L$23)&lt;2,"",ROUNDDOWN(RIGHT(入力用!$L$23,2)/10,0))</f>
        <v/>
      </c>
      <c r="BA22" s="210"/>
      <c r="BB22" s="189" t="str">
        <f>RIGHT(入力用!$L$23,1)</f>
        <v/>
      </c>
      <c r="BC22" s="190"/>
      <c r="BE22" s="376"/>
      <c r="BF22" s="377"/>
      <c r="BG22" s="377"/>
      <c r="BH22" s="378"/>
      <c r="BI22" s="141"/>
      <c r="BJ22" s="257"/>
      <c r="BK22" s="257"/>
      <c r="BL22" s="367"/>
      <c r="BM22" s="367"/>
      <c r="BN22" s="368"/>
      <c r="BO22" s="225"/>
      <c r="BP22" s="226"/>
      <c r="BQ22" s="226"/>
      <c r="BR22" s="227"/>
      <c r="BS22" s="347"/>
      <c r="BT22" s="348"/>
      <c r="BU22" s="348"/>
      <c r="BV22" s="349"/>
      <c r="BW22" s="347"/>
      <c r="BX22" s="348"/>
      <c r="BY22" s="348"/>
      <c r="BZ22" s="349"/>
      <c r="CA22" s="226"/>
      <c r="CB22" s="226"/>
      <c r="CC22" s="226"/>
      <c r="CD22" s="226"/>
      <c r="CE22" s="226"/>
      <c r="CF22" s="226"/>
      <c r="CG22" s="226"/>
      <c r="CH22" s="226"/>
      <c r="CI22" s="226"/>
      <c r="CJ22" s="226"/>
      <c r="CK22" s="226"/>
      <c r="CL22" s="226"/>
      <c r="CM22" s="226"/>
      <c r="CN22" s="226"/>
      <c r="CO22" s="227"/>
      <c r="CP22" s="225"/>
      <c r="CQ22" s="226"/>
      <c r="CR22" s="226"/>
      <c r="CS22" s="226"/>
      <c r="CT22" s="226"/>
      <c r="CU22" s="226"/>
      <c r="CV22" s="226"/>
      <c r="CW22" s="226"/>
      <c r="CX22" s="226"/>
      <c r="CY22" s="226"/>
      <c r="CZ22" s="226"/>
      <c r="DA22" s="226"/>
      <c r="DB22" s="226"/>
      <c r="DC22" s="226"/>
      <c r="DD22" s="226"/>
      <c r="DE22" s="226"/>
      <c r="DF22" s="227"/>
    </row>
    <row r="23" spans="1:110" ht="7.5" customHeight="1" x14ac:dyDescent="0.4">
      <c r="B23" s="215"/>
      <c r="C23" s="216"/>
      <c r="D23" s="217"/>
      <c r="E23" s="199"/>
      <c r="F23" s="200"/>
      <c r="G23" s="200"/>
      <c r="H23" s="200"/>
      <c r="I23" s="200"/>
      <c r="J23" s="200"/>
      <c r="K23" s="200"/>
      <c r="L23" s="200"/>
      <c r="M23" s="201"/>
      <c r="N23" s="206"/>
      <c r="O23" s="207"/>
      <c r="P23" s="209"/>
      <c r="Q23" s="192"/>
      <c r="R23" s="209"/>
      <c r="S23" s="211"/>
      <c r="T23" s="191"/>
      <c r="U23" s="211"/>
      <c r="V23" s="191"/>
      <c r="W23" s="192"/>
      <c r="X23" s="209"/>
      <c r="Y23" s="211"/>
      <c r="Z23" s="191"/>
      <c r="AA23" s="211"/>
      <c r="AB23" s="191"/>
      <c r="AC23" s="192"/>
      <c r="AD23" s="209"/>
      <c r="AE23" s="211"/>
      <c r="AF23" s="191"/>
      <c r="AG23" s="211"/>
      <c r="AH23" s="191"/>
      <c r="AI23" s="192"/>
      <c r="AJ23" s="206"/>
      <c r="AK23" s="207"/>
      <c r="AL23" s="209"/>
      <c r="AM23" s="211"/>
      <c r="AN23" s="191"/>
      <c r="AO23" s="211"/>
      <c r="AP23" s="191"/>
      <c r="AQ23" s="192"/>
      <c r="AR23" s="209"/>
      <c r="AS23" s="211"/>
      <c r="AT23" s="191"/>
      <c r="AU23" s="211"/>
      <c r="AV23" s="191"/>
      <c r="AW23" s="192"/>
      <c r="AX23" s="209"/>
      <c r="AY23" s="211"/>
      <c r="AZ23" s="191"/>
      <c r="BA23" s="211"/>
      <c r="BB23" s="191"/>
      <c r="BC23" s="192"/>
      <c r="BE23" s="82"/>
      <c r="BF23" s="83"/>
      <c r="BG23" s="83"/>
      <c r="BH23" s="83"/>
      <c r="BI23" s="83"/>
      <c r="BJ23" s="83"/>
      <c r="BK23" s="83"/>
      <c r="BL23" s="83"/>
      <c r="BM23" s="83"/>
      <c r="BN23" s="83"/>
      <c r="BO23" s="83"/>
      <c r="BP23" s="84"/>
      <c r="BQ23" s="85"/>
      <c r="BR23" s="83"/>
      <c r="BS23" s="84"/>
      <c r="BT23" s="86"/>
      <c r="BU23" s="81"/>
      <c r="BV23" s="81"/>
      <c r="BW23" s="81"/>
      <c r="BX23" s="81"/>
      <c r="BY23" s="81"/>
      <c r="BZ23" s="81"/>
      <c r="CA23" s="81"/>
      <c r="CB23" s="81"/>
      <c r="CC23" s="81"/>
      <c r="CD23" s="81"/>
      <c r="CE23" s="77" t="s">
        <v>2</v>
      </c>
      <c r="CF23" s="87"/>
      <c r="CG23" s="86"/>
      <c r="CH23" s="79" t="s">
        <v>3</v>
      </c>
      <c r="CI23" s="86"/>
      <c r="CJ23" s="86"/>
      <c r="CK23" s="79" t="s">
        <v>4</v>
      </c>
      <c r="CL23" s="86"/>
      <c r="CM23" s="86"/>
      <c r="CN23" s="77" t="s">
        <v>5</v>
      </c>
      <c r="CO23" s="87"/>
      <c r="CP23" s="86"/>
      <c r="CQ23" s="79" t="s">
        <v>2</v>
      </c>
      <c r="CR23" s="86"/>
      <c r="CS23" s="86"/>
      <c r="CT23" s="79" t="s">
        <v>6</v>
      </c>
      <c r="CU23" s="86"/>
      <c r="CV23" s="86"/>
      <c r="CW23" s="77" t="s">
        <v>4</v>
      </c>
      <c r="CX23" s="86"/>
      <c r="CY23" s="86"/>
      <c r="CZ23" s="79" t="s">
        <v>5</v>
      </c>
      <c r="DA23" s="86"/>
      <c r="DB23" s="86"/>
      <c r="DC23" s="79" t="s">
        <v>2</v>
      </c>
      <c r="DD23" s="86"/>
      <c r="DE23" s="86"/>
      <c r="DF23" s="77" t="s">
        <v>7</v>
      </c>
    </row>
    <row r="24" spans="1:110" ht="7.5" customHeight="1" x14ac:dyDescent="0.4">
      <c r="B24" s="215"/>
      <c r="C24" s="216"/>
      <c r="D24" s="217"/>
      <c r="E24" s="193" t="s">
        <v>149</v>
      </c>
      <c r="F24" s="194"/>
      <c r="G24" s="194"/>
      <c r="H24" s="194"/>
      <c r="I24" s="194"/>
      <c r="J24" s="194"/>
      <c r="K24" s="194"/>
      <c r="L24" s="194"/>
      <c r="M24" s="195"/>
      <c r="N24" s="202">
        <v>13</v>
      </c>
      <c r="O24" s="203"/>
      <c r="P24" s="119"/>
      <c r="Q24" s="120"/>
      <c r="R24" s="121"/>
      <c r="S24" s="122"/>
      <c r="T24" s="121"/>
      <c r="U24" s="122"/>
      <c r="V24" s="121"/>
      <c r="W24" s="121"/>
      <c r="X24" s="119"/>
      <c r="Y24" s="122"/>
      <c r="Z24" s="121"/>
      <c r="AA24" s="122"/>
      <c r="AB24" s="121"/>
      <c r="AC24" s="120"/>
      <c r="AD24" s="121"/>
      <c r="AE24" s="122"/>
      <c r="AF24" s="121"/>
      <c r="AG24" s="122"/>
      <c r="AH24" s="121"/>
      <c r="AI24" s="121"/>
      <c r="AJ24" s="202">
        <v>23</v>
      </c>
      <c r="AK24" s="203"/>
      <c r="AL24" s="121"/>
      <c r="AM24" s="122"/>
      <c r="AN24" s="121"/>
      <c r="AO24" s="122"/>
      <c r="AP24" s="121"/>
      <c r="AQ24" s="121"/>
      <c r="AR24" s="119"/>
      <c r="AS24" s="122"/>
      <c r="AT24" s="121"/>
      <c r="AU24" s="122"/>
      <c r="AV24" s="121"/>
      <c r="AW24" s="120"/>
      <c r="AX24" s="121"/>
      <c r="AY24" s="122"/>
      <c r="AZ24" s="121"/>
      <c r="BA24" s="122"/>
      <c r="BB24" s="121"/>
      <c r="BC24" s="120"/>
      <c r="BE24" s="303" t="s">
        <v>87</v>
      </c>
      <c r="BF24" s="289"/>
      <c r="BG24" s="289"/>
      <c r="BH24" s="289"/>
      <c r="BI24" s="289"/>
      <c r="BJ24" s="289"/>
      <c r="BK24" s="289"/>
      <c r="BL24" s="289"/>
      <c r="BM24" s="289"/>
      <c r="BN24" s="289"/>
      <c r="BO24" s="289"/>
      <c r="BP24" s="290"/>
      <c r="BQ24" s="297" t="s">
        <v>49</v>
      </c>
      <c r="BR24" s="298"/>
      <c r="BS24" s="299"/>
      <c r="BT24" s="306"/>
      <c r="BU24" s="307"/>
      <c r="BV24" s="307"/>
      <c r="BW24" s="307"/>
      <c r="BX24" s="307"/>
      <c r="BY24" s="307"/>
      <c r="BZ24" s="307"/>
      <c r="CA24" s="307"/>
      <c r="CB24" s="307"/>
      <c r="CC24" s="307" t="str">
        <f>IF(LEN(入力用!$H$29)&lt;10,"",ROUNDDOWN(RIGHT(入力用!$H$29,10)/1000000000,0))</f>
        <v/>
      </c>
      <c r="CD24" s="307"/>
      <c r="CE24" s="317"/>
      <c r="CF24" s="320" t="str">
        <f>IF(LEN(入力用!$H$29)&lt;9,"",ROUNDDOWN(RIGHT(入力用!$H$29,9)/100000000,0))</f>
        <v/>
      </c>
      <c r="CG24" s="274"/>
      <c r="CH24" s="274"/>
      <c r="CI24" s="274" t="str">
        <f>IF(LEN(入力用!$H$29)&lt;8,"",ROUNDDOWN(RIGHT(入力用!$H$29,8)/10000000,0))</f>
        <v/>
      </c>
      <c r="CJ24" s="274"/>
      <c r="CK24" s="274"/>
      <c r="CL24" s="274" t="str">
        <f>IF(LEN(入力用!$H$29)&lt;7,"",ROUNDDOWN(RIGHT(入力用!$H$29,7)/1000000,0))</f>
        <v/>
      </c>
      <c r="CM24" s="274"/>
      <c r="CN24" s="323"/>
      <c r="CO24" s="320" t="str">
        <f>IF(LEN(入力用!$H$29)&lt;6,"",ROUNDDOWN(RIGHT(入力用!$H$29,6)/100000,0))</f>
        <v/>
      </c>
      <c r="CP24" s="274"/>
      <c r="CQ24" s="274"/>
      <c r="CR24" s="274" t="str">
        <f>IF(LEN(入力用!$H$29)&lt;5,"",ROUNDDOWN(RIGHT(入力用!$H$29,5)/10000,0))</f>
        <v/>
      </c>
      <c r="CS24" s="274"/>
      <c r="CT24" s="274"/>
      <c r="CU24" s="274" t="str">
        <f>IF(LEN(入力用!$H$29)&lt;4,"",ROUNDDOWN(RIGHT(入力用!$H$29,4)/1000,0))</f>
        <v/>
      </c>
      <c r="CV24" s="274"/>
      <c r="CW24" s="323"/>
      <c r="CX24" s="326" t="str">
        <f>IF(LEN(入力用!$H$29)&lt;3,"",ROUNDDOWN(RIGHT(入力用!$H$29,3)/100,0))</f>
        <v/>
      </c>
      <c r="CY24" s="274"/>
      <c r="CZ24" s="274"/>
      <c r="DA24" s="274" t="str">
        <f>IF(LEN(入力用!$H$29)&lt;2,"",ROUNDDOWN(RIGHT(入力用!$H$29,2)/10,0))</f>
        <v/>
      </c>
      <c r="DB24" s="274"/>
      <c r="DC24" s="274"/>
      <c r="DD24" s="274" t="str">
        <f>RIGHT(入力用!$H$29,1)</f>
        <v>0</v>
      </c>
      <c r="DE24" s="274"/>
      <c r="DF24" s="323"/>
    </row>
    <row r="25" spans="1:110" ht="7.5" customHeight="1" x14ac:dyDescent="0.4">
      <c r="B25" s="215"/>
      <c r="C25" s="216"/>
      <c r="D25" s="217"/>
      <c r="E25" s="196"/>
      <c r="F25" s="197"/>
      <c r="G25" s="197"/>
      <c r="H25" s="197"/>
      <c r="I25" s="197"/>
      <c r="J25" s="197"/>
      <c r="K25" s="197"/>
      <c r="L25" s="197"/>
      <c r="M25" s="198"/>
      <c r="N25" s="204"/>
      <c r="O25" s="205"/>
      <c r="P25" s="208" t="str">
        <f>IF(LEN(入力用!$H$24)&lt;10,"",ROUNDDOWN(RIGHT(入力用!$H$24,10)/1000000000,0))</f>
        <v/>
      </c>
      <c r="Q25" s="190"/>
      <c r="R25" s="208" t="str">
        <f>IF(LEN(入力用!$H$24)&lt;9,"",ROUNDDOWN(RIGHT(入力用!$H$24,9)/100000000,0))</f>
        <v/>
      </c>
      <c r="S25" s="210"/>
      <c r="T25" s="189" t="str">
        <f>IF(LEN(入力用!$H$24)&lt;8,"",ROUNDDOWN(RIGHT(入力用!$H$24,8)/10000000,0))</f>
        <v/>
      </c>
      <c r="U25" s="210"/>
      <c r="V25" s="189" t="str">
        <f>IF(LEN(入力用!$H$24)&lt;7,"",ROUNDDOWN(RIGHT(入力用!$H$24,7)/1000000,0))</f>
        <v/>
      </c>
      <c r="W25" s="190"/>
      <c r="X25" s="208" t="str">
        <f>IF(LEN(入力用!$H$24)&lt;6,"",ROUNDDOWN(RIGHT(入力用!$H$24,6)/100000,0))</f>
        <v/>
      </c>
      <c r="Y25" s="210"/>
      <c r="Z25" s="189" t="str">
        <f>IF(LEN(入力用!$H$24)&lt;5,"",ROUNDDOWN(RIGHT(入力用!$H$24,5)/10000,0))</f>
        <v/>
      </c>
      <c r="AA25" s="210"/>
      <c r="AB25" s="189" t="str">
        <f>IF(LEN(入力用!$H$24)&lt;4,"",ROUNDDOWN(RIGHT(入力用!$H$24,4)/1000,0))</f>
        <v/>
      </c>
      <c r="AC25" s="190"/>
      <c r="AD25" s="208" t="str">
        <f>IF(LEN(入力用!$H$24)&lt;3,"",ROUNDDOWN(RIGHT(入力用!$H$24,3)/100,0))</f>
        <v/>
      </c>
      <c r="AE25" s="210"/>
      <c r="AF25" s="189" t="str">
        <f>IF(LEN(入力用!$H$24)&lt;2,"",ROUNDDOWN(RIGHT(入力用!$H$24,2)/10,0))</f>
        <v/>
      </c>
      <c r="AG25" s="210"/>
      <c r="AH25" s="189" t="str">
        <f>RIGHT(入力用!$H$24,1)</f>
        <v/>
      </c>
      <c r="AI25" s="190"/>
      <c r="AJ25" s="204"/>
      <c r="AK25" s="205"/>
      <c r="AL25" s="208" t="str">
        <f>IF(LEN(入力用!$L$24)&lt;9,"",ROUNDDOWN(RIGHT(入力用!$L$24,9)/100000000,0))</f>
        <v/>
      </c>
      <c r="AM25" s="210"/>
      <c r="AN25" s="189" t="str">
        <f>IF(LEN(入力用!$L$24)&lt;8,"",ROUNDDOWN(RIGHT(入力用!$L$24,8)/10000000,0))</f>
        <v/>
      </c>
      <c r="AO25" s="210"/>
      <c r="AP25" s="189" t="str">
        <f>IF(LEN(入力用!$L$24)&lt;7,"",ROUNDDOWN(RIGHT(入力用!$L$24,7)/1000000,0))</f>
        <v/>
      </c>
      <c r="AQ25" s="190"/>
      <c r="AR25" s="208" t="str">
        <f>IF(LEN(入力用!$L$24)&lt;6,"",ROUNDDOWN(RIGHT(入力用!$L$24,6)/100000,0))</f>
        <v/>
      </c>
      <c r="AS25" s="210"/>
      <c r="AT25" s="189" t="str">
        <f>IF(LEN(入力用!$L$24)&lt;5,"",ROUNDDOWN(RIGHT(入力用!$L$24,5)/10000,0))</f>
        <v/>
      </c>
      <c r="AU25" s="210"/>
      <c r="AV25" s="189" t="str">
        <f>IF(LEN(入力用!$L$24)&lt;4,"",ROUNDDOWN(RIGHT(入力用!$L$24,4)/1000,0))</f>
        <v/>
      </c>
      <c r="AW25" s="190"/>
      <c r="AX25" s="208" t="str">
        <f>IF(LEN(入力用!$L$24)&lt;3,"",ROUNDDOWN(RIGHT(入力用!$L$24,3)/100,0))</f>
        <v/>
      </c>
      <c r="AY25" s="210"/>
      <c r="AZ25" s="189" t="str">
        <f>IF(LEN(入力用!$L$24)&lt;2,"",ROUNDDOWN(RIGHT(入力用!$L$24,2)/10,0))</f>
        <v/>
      </c>
      <c r="BA25" s="210"/>
      <c r="BB25" s="189" t="str">
        <f>RIGHT(入力用!$L$24,1)</f>
        <v/>
      </c>
      <c r="BC25" s="190"/>
      <c r="BE25" s="303"/>
      <c r="BF25" s="289"/>
      <c r="BG25" s="289"/>
      <c r="BH25" s="289"/>
      <c r="BI25" s="289"/>
      <c r="BJ25" s="289"/>
      <c r="BK25" s="289"/>
      <c r="BL25" s="289"/>
      <c r="BM25" s="289"/>
      <c r="BN25" s="289"/>
      <c r="BO25" s="289"/>
      <c r="BP25" s="290"/>
      <c r="BQ25" s="297"/>
      <c r="BR25" s="298"/>
      <c r="BS25" s="299"/>
      <c r="BT25" s="306"/>
      <c r="BU25" s="307"/>
      <c r="BV25" s="307"/>
      <c r="BW25" s="307"/>
      <c r="BX25" s="307"/>
      <c r="BY25" s="307"/>
      <c r="BZ25" s="307"/>
      <c r="CA25" s="307"/>
      <c r="CB25" s="307"/>
      <c r="CC25" s="307"/>
      <c r="CD25" s="307"/>
      <c r="CE25" s="317"/>
      <c r="CF25" s="320"/>
      <c r="CG25" s="274"/>
      <c r="CH25" s="274"/>
      <c r="CI25" s="274"/>
      <c r="CJ25" s="274"/>
      <c r="CK25" s="274"/>
      <c r="CL25" s="274"/>
      <c r="CM25" s="274"/>
      <c r="CN25" s="323"/>
      <c r="CO25" s="320"/>
      <c r="CP25" s="274"/>
      <c r="CQ25" s="274"/>
      <c r="CR25" s="274"/>
      <c r="CS25" s="274"/>
      <c r="CT25" s="274"/>
      <c r="CU25" s="274"/>
      <c r="CV25" s="274"/>
      <c r="CW25" s="323"/>
      <c r="CX25" s="326"/>
      <c r="CY25" s="274"/>
      <c r="CZ25" s="274"/>
      <c r="DA25" s="274"/>
      <c r="DB25" s="274"/>
      <c r="DC25" s="274"/>
      <c r="DD25" s="274"/>
      <c r="DE25" s="274"/>
      <c r="DF25" s="323"/>
    </row>
    <row r="26" spans="1:110" ht="7.5" customHeight="1" x14ac:dyDescent="0.4">
      <c r="B26" s="215"/>
      <c r="C26" s="216"/>
      <c r="D26" s="217"/>
      <c r="E26" s="199"/>
      <c r="F26" s="200"/>
      <c r="G26" s="200"/>
      <c r="H26" s="200"/>
      <c r="I26" s="200"/>
      <c r="J26" s="200"/>
      <c r="K26" s="200"/>
      <c r="L26" s="200"/>
      <c r="M26" s="201"/>
      <c r="N26" s="206"/>
      <c r="O26" s="207"/>
      <c r="P26" s="209"/>
      <c r="Q26" s="192"/>
      <c r="R26" s="209"/>
      <c r="S26" s="211"/>
      <c r="T26" s="191"/>
      <c r="U26" s="211"/>
      <c r="V26" s="191"/>
      <c r="W26" s="192"/>
      <c r="X26" s="209"/>
      <c r="Y26" s="211"/>
      <c r="Z26" s="191"/>
      <c r="AA26" s="211"/>
      <c r="AB26" s="191"/>
      <c r="AC26" s="192"/>
      <c r="AD26" s="209"/>
      <c r="AE26" s="211"/>
      <c r="AF26" s="191"/>
      <c r="AG26" s="211"/>
      <c r="AH26" s="191"/>
      <c r="AI26" s="192"/>
      <c r="AJ26" s="206"/>
      <c r="AK26" s="207"/>
      <c r="AL26" s="209"/>
      <c r="AM26" s="211"/>
      <c r="AN26" s="191"/>
      <c r="AO26" s="211"/>
      <c r="AP26" s="191"/>
      <c r="AQ26" s="192"/>
      <c r="AR26" s="209"/>
      <c r="AS26" s="211"/>
      <c r="AT26" s="191"/>
      <c r="AU26" s="211"/>
      <c r="AV26" s="191"/>
      <c r="AW26" s="192"/>
      <c r="AX26" s="209"/>
      <c r="AY26" s="211"/>
      <c r="AZ26" s="191"/>
      <c r="BA26" s="211"/>
      <c r="BB26" s="191"/>
      <c r="BC26" s="192"/>
      <c r="BE26" s="225"/>
      <c r="BF26" s="226"/>
      <c r="BG26" s="226"/>
      <c r="BH26" s="226"/>
      <c r="BI26" s="226"/>
      <c r="BJ26" s="226"/>
      <c r="BK26" s="226"/>
      <c r="BL26" s="226"/>
      <c r="BM26" s="226"/>
      <c r="BN26" s="226"/>
      <c r="BO26" s="226"/>
      <c r="BP26" s="227"/>
      <c r="BQ26" s="347"/>
      <c r="BR26" s="348"/>
      <c r="BS26" s="349"/>
      <c r="BT26" s="342"/>
      <c r="BU26" s="343"/>
      <c r="BV26" s="343"/>
      <c r="BW26" s="343"/>
      <c r="BX26" s="343"/>
      <c r="BY26" s="343"/>
      <c r="BZ26" s="343"/>
      <c r="CA26" s="343"/>
      <c r="CB26" s="343"/>
      <c r="CC26" s="343"/>
      <c r="CD26" s="343"/>
      <c r="CE26" s="344"/>
      <c r="CF26" s="345"/>
      <c r="CG26" s="340"/>
      <c r="CH26" s="340"/>
      <c r="CI26" s="340"/>
      <c r="CJ26" s="340"/>
      <c r="CK26" s="340"/>
      <c r="CL26" s="340"/>
      <c r="CM26" s="340"/>
      <c r="CN26" s="341"/>
      <c r="CO26" s="345"/>
      <c r="CP26" s="340"/>
      <c r="CQ26" s="340"/>
      <c r="CR26" s="340"/>
      <c r="CS26" s="340"/>
      <c r="CT26" s="340"/>
      <c r="CU26" s="340"/>
      <c r="CV26" s="340"/>
      <c r="CW26" s="341"/>
      <c r="CX26" s="346"/>
      <c r="CY26" s="340"/>
      <c r="CZ26" s="340"/>
      <c r="DA26" s="340"/>
      <c r="DB26" s="340"/>
      <c r="DC26" s="340"/>
      <c r="DD26" s="340"/>
      <c r="DE26" s="340"/>
      <c r="DF26" s="341"/>
    </row>
    <row r="27" spans="1:110" ht="7.5" customHeight="1" x14ac:dyDescent="0.4">
      <c r="A27" s="56" t="s">
        <v>10</v>
      </c>
      <c r="B27" s="215"/>
      <c r="C27" s="216"/>
      <c r="D27" s="217"/>
      <c r="E27" s="193" t="s">
        <v>150</v>
      </c>
      <c r="F27" s="194"/>
      <c r="G27" s="194"/>
      <c r="H27" s="194"/>
      <c r="I27" s="194"/>
      <c r="J27" s="194"/>
      <c r="K27" s="194"/>
      <c r="L27" s="194"/>
      <c r="M27" s="195"/>
      <c r="N27" s="202">
        <v>14</v>
      </c>
      <c r="O27" s="203"/>
      <c r="P27" s="115"/>
      <c r="Q27" s="116"/>
      <c r="R27" s="117"/>
      <c r="S27" s="118"/>
      <c r="T27" s="117"/>
      <c r="U27" s="118"/>
      <c r="V27" s="117"/>
      <c r="W27" s="117"/>
      <c r="X27" s="115"/>
      <c r="Y27" s="118"/>
      <c r="Z27" s="117"/>
      <c r="AA27" s="118"/>
      <c r="AB27" s="117"/>
      <c r="AC27" s="116"/>
      <c r="AD27" s="117"/>
      <c r="AE27" s="118"/>
      <c r="AF27" s="117"/>
      <c r="AG27" s="118"/>
      <c r="AH27" s="117"/>
      <c r="AI27" s="117"/>
      <c r="AJ27" s="202">
        <v>24</v>
      </c>
      <c r="AK27" s="203"/>
      <c r="AL27" s="117"/>
      <c r="AM27" s="118"/>
      <c r="AN27" s="117"/>
      <c r="AO27" s="118"/>
      <c r="AP27" s="117"/>
      <c r="AQ27" s="117"/>
      <c r="AR27" s="115"/>
      <c r="AS27" s="118"/>
      <c r="AT27" s="117"/>
      <c r="AU27" s="118"/>
      <c r="AV27" s="117"/>
      <c r="AW27" s="116"/>
      <c r="AX27" s="117"/>
      <c r="AY27" s="118"/>
      <c r="AZ27" s="117"/>
      <c r="BA27" s="118"/>
      <c r="BB27" s="117"/>
      <c r="BC27" s="116"/>
      <c r="BE27" s="222" t="s">
        <v>25</v>
      </c>
      <c r="BF27" s="223"/>
      <c r="BG27" s="223"/>
      <c r="BH27" s="223"/>
      <c r="BI27" s="223"/>
      <c r="BJ27" s="223"/>
      <c r="BK27" s="223"/>
      <c r="BL27" s="223"/>
      <c r="BM27" s="223"/>
      <c r="BN27" s="223"/>
      <c r="BO27" s="223"/>
      <c r="BP27" s="224"/>
      <c r="BQ27" s="350" t="s">
        <v>0</v>
      </c>
      <c r="BR27" s="351"/>
      <c r="BS27" s="352"/>
      <c r="BT27" s="306"/>
      <c r="BU27" s="307"/>
      <c r="BV27" s="307"/>
      <c r="BW27" s="307"/>
      <c r="BX27" s="307"/>
      <c r="BY27" s="307"/>
      <c r="BZ27" s="307"/>
      <c r="CA27" s="307"/>
      <c r="CB27" s="307"/>
      <c r="CC27" s="307"/>
      <c r="CD27" s="307"/>
      <c r="CE27" s="317"/>
      <c r="CF27" s="320" t="str">
        <f>AL46</f>
        <v/>
      </c>
      <c r="CG27" s="274"/>
      <c r="CH27" s="274"/>
      <c r="CI27" s="274" t="str">
        <f>AN46</f>
        <v/>
      </c>
      <c r="CJ27" s="274"/>
      <c r="CK27" s="274"/>
      <c r="CL27" s="274" t="str">
        <f>AP46</f>
        <v/>
      </c>
      <c r="CM27" s="274"/>
      <c r="CN27" s="323"/>
      <c r="CO27" s="320" t="str">
        <f>AR46</f>
        <v/>
      </c>
      <c r="CP27" s="274"/>
      <c r="CQ27" s="274"/>
      <c r="CR27" s="274" t="str">
        <f>AT46</f>
        <v/>
      </c>
      <c r="CS27" s="274"/>
      <c r="CT27" s="274"/>
      <c r="CU27" s="274" t="str">
        <f>AV46</f>
        <v/>
      </c>
      <c r="CV27" s="274"/>
      <c r="CW27" s="323"/>
      <c r="CX27" s="326" t="str">
        <f>AX46</f>
        <v/>
      </c>
      <c r="CY27" s="274"/>
      <c r="CZ27" s="274"/>
      <c r="DA27" s="274" t="str">
        <f>AZ46</f>
        <v/>
      </c>
      <c r="DB27" s="274"/>
      <c r="DC27" s="274"/>
      <c r="DD27" s="274" t="str">
        <f>BB46</f>
        <v>0</v>
      </c>
      <c r="DE27" s="274"/>
      <c r="DF27" s="323"/>
    </row>
    <row r="28" spans="1:110" ht="7.5" customHeight="1" x14ac:dyDescent="0.4">
      <c r="B28" s="215"/>
      <c r="C28" s="216"/>
      <c r="D28" s="217"/>
      <c r="E28" s="196"/>
      <c r="F28" s="197"/>
      <c r="G28" s="197"/>
      <c r="H28" s="197"/>
      <c r="I28" s="197"/>
      <c r="J28" s="197"/>
      <c r="K28" s="197"/>
      <c r="L28" s="197"/>
      <c r="M28" s="198"/>
      <c r="N28" s="204"/>
      <c r="O28" s="205"/>
      <c r="P28" s="208" t="str">
        <f>IF(LEN(入力用!$H$25)&lt;10,"",ROUNDDOWN(RIGHT(入力用!$H$25,10)/1000000000,0))</f>
        <v/>
      </c>
      <c r="Q28" s="190"/>
      <c r="R28" s="208" t="str">
        <f>IF(LEN(入力用!$H$25)&lt;9,"",ROUNDDOWN(RIGHT(入力用!$H$25,9)/100000000,0))</f>
        <v/>
      </c>
      <c r="S28" s="210"/>
      <c r="T28" s="189" t="str">
        <f>IF(LEN(入力用!$H$25)&lt;8,"",ROUNDDOWN(RIGHT(入力用!$H$25,8)/10000000,0))</f>
        <v/>
      </c>
      <c r="U28" s="210"/>
      <c r="V28" s="189" t="str">
        <f>IF(LEN(入力用!$H$25)&lt;7,"",ROUNDDOWN(RIGHT(入力用!$H$25,7)/1000000,0))</f>
        <v/>
      </c>
      <c r="W28" s="190"/>
      <c r="X28" s="208" t="str">
        <f>IF(LEN(入力用!$H$25)&lt;6,"",ROUNDDOWN(RIGHT(入力用!$H$25,6)/100000,0))</f>
        <v/>
      </c>
      <c r="Y28" s="210"/>
      <c r="Z28" s="189" t="str">
        <f>IF(LEN(入力用!$H$25)&lt;5,"",ROUNDDOWN(RIGHT(入力用!$H$25,5)/10000,0))</f>
        <v/>
      </c>
      <c r="AA28" s="210"/>
      <c r="AB28" s="189" t="str">
        <f>IF(LEN(入力用!$H$25)&lt;4,"",ROUNDDOWN(RIGHT(入力用!$H$25,4)/1000,0))</f>
        <v/>
      </c>
      <c r="AC28" s="190"/>
      <c r="AD28" s="208" t="str">
        <f>IF(LEN(入力用!$H$25)&lt;3,"",ROUNDDOWN(RIGHT(入力用!$H$25,3)/100,0))</f>
        <v/>
      </c>
      <c r="AE28" s="210"/>
      <c r="AF28" s="189" t="str">
        <f>IF(LEN(入力用!$H$25)&lt;2,"",ROUNDDOWN(RIGHT(入力用!$H$25,2)/10,0))</f>
        <v/>
      </c>
      <c r="AG28" s="210"/>
      <c r="AH28" s="189" t="str">
        <f>RIGHT(入力用!$H$25,1)</f>
        <v/>
      </c>
      <c r="AI28" s="190"/>
      <c r="AJ28" s="204"/>
      <c r="AK28" s="205"/>
      <c r="AL28" s="208" t="str">
        <f>IF(LEN(入力用!$L$25)&lt;9,"",ROUNDDOWN(RIGHT(入力用!$L$25,9)/100000000,0))</f>
        <v/>
      </c>
      <c r="AM28" s="210"/>
      <c r="AN28" s="189" t="str">
        <f>IF(LEN(入力用!$L$25)&lt;8,"",ROUNDDOWN(RIGHT(入力用!$L$25,8)/10000000,0))</f>
        <v/>
      </c>
      <c r="AO28" s="210"/>
      <c r="AP28" s="189" t="str">
        <f>IF(LEN(入力用!$L$25)&lt;7,"",ROUNDDOWN(RIGHT(入力用!$L$25,7)/1000000,0))</f>
        <v/>
      </c>
      <c r="AQ28" s="190"/>
      <c r="AR28" s="208" t="str">
        <f>IF(LEN(入力用!$L$25)&lt;6,"",ROUNDDOWN(RIGHT(入力用!$L$25,6)/100000,0))</f>
        <v/>
      </c>
      <c r="AS28" s="210"/>
      <c r="AT28" s="189" t="str">
        <f>IF(LEN(入力用!$L$25)&lt;5,"",ROUNDDOWN(RIGHT(入力用!$L$25,5)/10000,0))</f>
        <v/>
      </c>
      <c r="AU28" s="210"/>
      <c r="AV28" s="189" t="str">
        <f>IF(LEN(入力用!$L$25)&lt;4,"",ROUNDDOWN(RIGHT(入力用!$L$25,4)/1000,0))</f>
        <v/>
      </c>
      <c r="AW28" s="190"/>
      <c r="AX28" s="208" t="str">
        <f>IF(LEN(入力用!$L$25)&lt;3,"",ROUNDDOWN(RIGHT(入力用!$L$25,3)/100,0))</f>
        <v/>
      </c>
      <c r="AY28" s="210"/>
      <c r="AZ28" s="189" t="str">
        <f>IF(LEN(入力用!$L$25)&lt;2,"",ROUNDDOWN(RIGHT(入力用!$L$25,2)/10,0))</f>
        <v/>
      </c>
      <c r="BA28" s="210"/>
      <c r="BB28" s="189" t="str">
        <f>RIGHT(入力用!$L$25,1)</f>
        <v/>
      </c>
      <c r="BC28" s="190"/>
      <c r="BE28" s="303"/>
      <c r="BF28" s="289"/>
      <c r="BG28" s="289"/>
      <c r="BH28" s="289"/>
      <c r="BI28" s="289"/>
      <c r="BJ28" s="289"/>
      <c r="BK28" s="289"/>
      <c r="BL28" s="289"/>
      <c r="BM28" s="289"/>
      <c r="BN28" s="289"/>
      <c r="BO28" s="289"/>
      <c r="BP28" s="290"/>
      <c r="BQ28" s="297"/>
      <c r="BR28" s="298"/>
      <c r="BS28" s="299"/>
      <c r="BT28" s="306"/>
      <c r="BU28" s="307"/>
      <c r="BV28" s="307"/>
      <c r="BW28" s="307"/>
      <c r="BX28" s="307"/>
      <c r="BY28" s="307"/>
      <c r="BZ28" s="307"/>
      <c r="CA28" s="307"/>
      <c r="CB28" s="307"/>
      <c r="CC28" s="307"/>
      <c r="CD28" s="307"/>
      <c r="CE28" s="317"/>
      <c r="CF28" s="320"/>
      <c r="CG28" s="274"/>
      <c r="CH28" s="274"/>
      <c r="CI28" s="274"/>
      <c r="CJ28" s="274"/>
      <c r="CK28" s="274"/>
      <c r="CL28" s="274"/>
      <c r="CM28" s="274"/>
      <c r="CN28" s="323"/>
      <c r="CO28" s="320"/>
      <c r="CP28" s="274"/>
      <c r="CQ28" s="274"/>
      <c r="CR28" s="274"/>
      <c r="CS28" s="274"/>
      <c r="CT28" s="274"/>
      <c r="CU28" s="274"/>
      <c r="CV28" s="274"/>
      <c r="CW28" s="323"/>
      <c r="CX28" s="326"/>
      <c r="CY28" s="274"/>
      <c r="CZ28" s="274"/>
      <c r="DA28" s="274"/>
      <c r="DB28" s="274"/>
      <c r="DC28" s="274"/>
      <c r="DD28" s="274"/>
      <c r="DE28" s="274"/>
      <c r="DF28" s="323"/>
    </row>
    <row r="29" spans="1:110" ht="7.5" customHeight="1" x14ac:dyDescent="0.4">
      <c r="B29" s="215"/>
      <c r="C29" s="216"/>
      <c r="D29" s="217"/>
      <c r="E29" s="199"/>
      <c r="F29" s="200"/>
      <c r="G29" s="200"/>
      <c r="H29" s="200"/>
      <c r="I29" s="200"/>
      <c r="J29" s="200"/>
      <c r="K29" s="200"/>
      <c r="L29" s="200"/>
      <c r="M29" s="201"/>
      <c r="N29" s="206"/>
      <c r="O29" s="207"/>
      <c r="P29" s="209"/>
      <c r="Q29" s="192"/>
      <c r="R29" s="209"/>
      <c r="S29" s="211"/>
      <c r="T29" s="191"/>
      <c r="U29" s="211"/>
      <c r="V29" s="191"/>
      <c r="W29" s="192"/>
      <c r="X29" s="209"/>
      <c r="Y29" s="211"/>
      <c r="Z29" s="191"/>
      <c r="AA29" s="211"/>
      <c r="AB29" s="191"/>
      <c r="AC29" s="192"/>
      <c r="AD29" s="209"/>
      <c r="AE29" s="211"/>
      <c r="AF29" s="191"/>
      <c r="AG29" s="211"/>
      <c r="AH29" s="191"/>
      <c r="AI29" s="192"/>
      <c r="AJ29" s="206"/>
      <c r="AK29" s="207"/>
      <c r="AL29" s="209"/>
      <c r="AM29" s="211"/>
      <c r="AN29" s="191"/>
      <c r="AO29" s="211"/>
      <c r="AP29" s="191"/>
      <c r="AQ29" s="192"/>
      <c r="AR29" s="209"/>
      <c r="AS29" s="211"/>
      <c r="AT29" s="191"/>
      <c r="AU29" s="211"/>
      <c r="AV29" s="191"/>
      <c r="AW29" s="192"/>
      <c r="AX29" s="209"/>
      <c r="AY29" s="211"/>
      <c r="AZ29" s="191"/>
      <c r="BA29" s="211"/>
      <c r="BB29" s="191"/>
      <c r="BC29" s="192"/>
      <c r="BE29" s="225"/>
      <c r="BF29" s="226"/>
      <c r="BG29" s="226"/>
      <c r="BH29" s="226"/>
      <c r="BI29" s="226"/>
      <c r="BJ29" s="226"/>
      <c r="BK29" s="226"/>
      <c r="BL29" s="226"/>
      <c r="BM29" s="226"/>
      <c r="BN29" s="226"/>
      <c r="BO29" s="226"/>
      <c r="BP29" s="227"/>
      <c r="BQ29" s="347"/>
      <c r="BR29" s="348"/>
      <c r="BS29" s="349"/>
      <c r="BT29" s="342"/>
      <c r="BU29" s="343"/>
      <c r="BV29" s="343"/>
      <c r="BW29" s="343"/>
      <c r="BX29" s="343"/>
      <c r="BY29" s="343"/>
      <c r="BZ29" s="343"/>
      <c r="CA29" s="343"/>
      <c r="CB29" s="343"/>
      <c r="CC29" s="343"/>
      <c r="CD29" s="343"/>
      <c r="CE29" s="344"/>
      <c r="CF29" s="345"/>
      <c r="CG29" s="340"/>
      <c r="CH29" s="340"/>
      <c r="CI29" s="340"/>
      <c r="CJ29" s="340"/>
      <c r="CK29" s="340"/>
      <c r="CL29" s="340"/>
      <c r="CM29" s="340"/>
      <c r="CN29" s="341"/>
      <c r="CO29" s="345"/>
      <c r="CP29" s="340"/>
      <c r="CQ29" s="340"/>
      <c r="CR29" s="340"/>
      <c r="CS29" s="340"/>
      <c r="CT29" s="340"/>
      <c r="CU29" s="340"/>
      <c r="CV29" s="340"/>
      <c r="CW29" s="341"/>
      <c r="CX29" s="346"/>
      <c r="CY29" s="340"/>
      <c r="CZ29" s="340"/>
      <c r="DA29" s="340"/>
      <c r="DB29" s="340"/>
      <c r="DC29" s="340"/>
      <c r="DD29" s="340"/>
      <c r="DE29" s="340"/>
      <c r="DF29" s="341"/>
    </row>
    <row r="30" spans="1:110" ht="7.5" customHeight="1" x14ac:dyDescent="0.4">
      <c r="B30" s="215"/>
      <c r="C30" s="216"/>
      <c r="D30" s="217"/>
      <c r="E30" s="193" t="s">
        <v>74</v>
      </c>
      <c r="F30" s="194"/>
      <c r="G30" s="194"/>
      <c r="H30" s="194"/>
      <c r="I30" s="194"/>
      <c r="J30" s="194"/>
      <c r="K30" s="194"/>
      <c r="L30" s="194"/>
      <c r="M30" s="195"/>
      <c r="N30" s="202">
        <v>15</v>
      </c>
      <c r="O30" s="203"/>
      <c r="P30" s="119"/>
      <c r="Q30" s="120"/>
      <c r="R30" s="121"/>
      <c r="S30" s="122"/>
      <c r="T30" s="121"/>
      <c r="U30" s="122"/>
      <c r="V30" s="121"/>
      <c r="W30" s="121"/>
      <c r="X30" s="119"/>
      <c r="Y30" s="122"/>
      <c r="Z30" s="121"/>
      <c r="AA30" s="122"/>
      <c r="AB30" s="121"/>
      <c r="AC30" s="120"/>
      <c r="AD30" s="121"/>
      <c r="AE30" s="122"/>
      <c r="AF30" s="121"/>
      <c r="AG30" s="122"/>
      <c r="AH30" s="121"/>
      <c r="AI30" s="121"/>
      <c r="AJ30" s="202">
        <v>25</v>
      </c>
      <c r="AK30" s="203"/>
      <c r="AL30" s="121"/>
      <c r="AM30" s="122"/>
      <c r="AN30" s="121"/>
      <c r="AO30" s="122"/>
      <c r="AP30" s="121"/>
      <c r="AQ30" s="121"/>
      <c r="AR30" s="119"/>
      <c r="AS30" s="122"/>
      <c r="AT30" s="121"/>
      <c r="AU30" s="122"/>
      <c r="AV30" s="121"/>
      <c r="AW30" s="120"/>
      <c r="AX30" s="121"/>
      <c r="AY30" s="122"/>
      <c r="AZ30" s="121"/>
      <c r="BA30" s="122"/>
      <c r="BB30" s="121"/>
      <c r="BC30" s="120"/>
      <c r="BE30" s="303" t="s">
        <v>51</v>
      </c>
      <c r="BF30" s="289"/>
      <c r="BG30" s="289"/>
      <c r="BH30" s="289"/>
      <c r="BI30" s="289"/>
      <c r="BJ30" s="289"/>
      <c r="BK30" s="289"/>
      <c r="BL30" s="289"/>
      <c r="BM30" s="289"/>
      <c r="BN30" s="289"/>
      <c r="BO30" s="289"/>
      <c r="BP30" s="290"/>
      <c r="BQ30" s="350" t="s">
        <v>50</v>
      </c>
      <c r="BR30" s="351"/>
      <c r="BS30" s="352"/>
      <c r="BT30" s="306"/>
      <c r="BU30" s="307"/>
      <c r="BV30" s="307"/>
      <c r="BW30" s="307"/>
      <c r="BX30" s="307"/>
      <c r="BY30" s="307"/>
      <c r="BZ30" s="307"/>
      <c r="CA30" s="307"/>
      <c r="CB30" s="307"/>
      <c r="CC30" s="307"/>
      <c r="CD30" s="307"/>
      <c r="CE30" s="317"/>
      <c r="CF30" s="320" t="str">
        <f>IF(LEN(入力用!$L$34)&lt;9,"",ROUNDDOWN(RIGHT(入力用!$L$34,9)/100000000,0))</f>
        <v/>
      </c>
      <c r="CG30" s="274"/>
      <c r="CH30" s="274"/>
      <c r="CI30" s="274" t="str">
        <f>IF(LEN(入力用!$L$34)&lt;8,"",ROUNDDOWN(RIGHT(入力用!$L$34,8)/10000000,0))</f>
        <v/>
      </c>
      <c r="CJ30" s="274"/>
      <c r="CK30" s="274"/>
      <c r="CL30" s="274" t="str">
        <f>IF(LEN(入力用!$L$34)&lt;7,"",ROUNDDOWN(RIGHT(入力用!$L$34,7)/1000000,0))</f>
        <v/>
      </c>
      <c r="CM30" s="274"/>
      <c r="CN30" s="323"/>
      <c r="CO30" s="320" t="str">
        <f>IF(LEN(入力用!$L$34)&lt;6,"",ROUNDDOWN(RIGHT(入力用!$L$34,6)/100000,0))</f>
        <v/>
      </c>
      <c r="CP30" s="274"/>
      <c r="CQ30" s="274"/>
      <c r="CR30" s="274" t="str">
        <f>IF(LEN(入力用!$L$34)&lt;5,"",ROUNDDOWN(RIGHT(入力用!$L$34,5)/10000,0))</f>
        <v/>
      </c>
      <c r="CS30" s="274"/>
      <c r="CT30" s="274"/>
      <c r="CU30" s="274" t="str">
        <f>IF(LEN(入力用!$L$34)&lt;4,"",ROUNDDOWN(RIGHT(入力用!$L$34,4)/1000,0))</f>
        <v/>
      </c>
      <c r="CV30" s="274"/>
      <c r="CW30" s="323"/>
      <c r="CX30" s="326" t="str">
        <f>IF(LEN(入力用!$L$34)&lt;3,"",ROUNDDOWN(RIGHT(入力用!$L$34,3)/100,0))</f>
        <v/>
      </c>
      <c r="CY30" s="274"/>
      <c r="CZ30" s="274"/>
      <c r="DA30" s="274" t="str">
        <f>IF(LEN(入力用!$L$34)&lt;2,"",ROUNDDOWN(RIGHT(入力用!$L$34,2)/10,0))</f>
        <v/>
      </c>
      <c r="DB30" s="274"/>
      <c r="DC30" s="274"/>
      <c r="DD30" s="274" t="str">
        <f>RIGHT(入力用!$L$34,1)</f>
        <v/>
      </c>
      <c r="DE30" s="274"/>
      <c r="DF30" s="323"/>
    </row>
    <row r="31" spans="1:110" ht="7.5" customHeight="1" x14ac:dyDescent="0.4">
      <c r="B31" s="215"/>
      <c r="C31" s="216"/>
      <c r="D31" s="217"/>
      <c r="E31" s="196"/>
      <c r="F31" s="197"/>
      <c r="G31" s="197"/>
      <c r="H31" s="197"/>
      <c r="I31" s="197"/>
      <c r="J31" s="197"/>
      <c r="K31" s="197"/>
      <c r="L31" s="197"/>
      <c r="M31" s="198"/>
      <c r="N31" s="204"/>
      <c r="O31" s="205"/>
      <c r="P31" s="208" t="str">
        <f>IF(LEN(入力用!$H$26)&lt;10,"",ROUNDDOWN(RIGHT(入力用!$H$26,10)/1000000000,0))</f>
        <v/>
      </c>
      <c r="Q31" s="190"/>
      <c r="R31" s="208" t="str">
        <f>IF(LEN(入力用!$H$26)&lt;9,"",ROUNDDOWN(RIGHT(入力用!$H$26,9)/100000000,0))</f>
        <v/>
      </c>
      <c r="S31" s="210"/>
      <c r="T31" s="189" t="str">
        <f>IF(LEN(入力用!$H$26)&lt;8,"",ROUNDDOWN(RIGHT(入力用!$H$26,8)/10000000,0))</f>
        <v/>
      </c>
      <c r="U31" s="210"/>
      <c r="V31" s="189" t="str">
        <f>IF(LEN(入力用!$H$26)&lt;7,"",ROUNDDOWN(RIGHT(入力用!$H$26,7)/1000000,0))</f>
        <v/>
      </c>
      <c r="W31" s="190"/>
      <c r="X31" s="208" t="str">
        <f>IF(LEN(入力用!$H$26)&lt;6,"",ROUNDDOWN(RIGHT(入力用!$H$26,6)/100000,0))</f>
        <v/>
      </c>
      <c r="Y31" s="210"/>
      <c r="Z31" s="189" t="str">
        <f>IF(LEN(入力用!$H$26)&lt;5,"",ROUNDDOWN(RIGHT(入力用!$H$26,5)/10000,0))</f>
        <v/>
      </c>
      <c r="AA31" s="210"/>
      <c r="AB31" s="189" t="str">
        <f>IF(LEN(入力用!$H$26)&lt;4,"",ROUNDDOWN(RIGHT(入力用!$H$26,4)/1000,0))</f>
        <v/>
      </c>
      <c r="AC31" s="190"/>
      <c r="AD31" s="208" t="str">
        <f>IF(LEN(入力用!$H$26)&lt;3,"",ROUNDDOWN(RIGHT(入力用!$H$26,3)/100,0))</f>
        <v/>
      </c>
      <c r="AE31" s="210"/>
      <c r="AF31" s="189" t="str">
        <f>IF(LEN(入力用!$H$26)&lt;2,"",ROUNDDOWN(RIGHT(入力用!$H$26,2)/10,0))</f>
        <v/>
      </c>
      <c r="AG31" s="210"/>
      <c r="AH31" s="189" t="str">
        <f>RIGHT(入力用!$H$26,1)</f>
        <v/>
      </c>
      <c r="AI31" s="190"/>
      <c r="AJ31" s="204"/>
      <c r="AK31" s="205"/>
      <c r="AL31" s="208" t="str">
        <f>IF(LEN(入力用!$L$26)&lt;9,"",ROUNDDOWN(RIGHT(入力用!$L$26,9)/100000000,0))</f>
        <v/>
      </c>
      <c r="AM31" s="210"/>
      <c r="AN31" s="189" t="str">
        <f>IF(LEN(入力用!$L$26)&lt;8,"",ROUNDDOWN(RIGHT(入力用!$L$26,8)/10000000,0))</f>
        <v/>
      </c>
      <c r="AO31" s="210"/>
      <c r="AP31" s="189" t="str">
        <f>IF(LEN(入力用!$L$26)&lt;7,"",ROUNDDOWN(RIGHT(入力用!$L$26,7)/1000000,0))</f>
        <v/>
      </c>
      <c r="AQ31" s="190"/>
      <c r="AR31" s="208" t="str">
        <f>IF(LEN(入力用!$L$26)&lt;6,"",ROUNDDOWN(RIGHT(入力用!$L$26,6)/100000,0))</f>
        <v/>
      </c>
      <c r="AS31" s="210"/>
      <c r="AT31" s="189" t="str">
        <f>IF(LEN(入力用!$L$26)&lt;5,"",ROUNDDOWN(RIGHT(入力用!$L$26,5)/10000,0))</f>
        <v/>
      </c>
      <c r="AU31" s="210"/>
      <c r="AV31" s="189" t="str">
        <f>IF(LEN(入力用!$L$26)&lt;4,"",ROUNDDOWN(RIGHT(入力用!$L$26,4)/1000,0))</f>
        <v/>
      </c>
      <c r="AW31" s="190"/>
      <c r="AX31" s="208" t="str">
        <f>IF(LEN(入力用!$L$26)&lt;3,"",ROUNDDOWN(RIGHT(入力用!$L$26,3)/100,0))</f>
        <v/>
      </c>
      <c r="AY31" s="210"/>
      <c r="AZ31" s="189" t="str">
        <f>IF(LEN(入力用!$L$26)&lt;2,"",ROUNDDOWN(RIGHT(入力用!$L$26,2)/10,0))</f>
        <v/>
      </c>
      <c r="BA31" s="210"/>
      <c r="BB31" s="189" t="str">
        <f>RIGHT(入力用!$L$26,1)</f>
        <v/>
      </c>
      <c r="BC31" s="190"/>
      <c r="BE31" s="303"/>
      <c r="BF31" s="289"/>
      <c r="BG31" s="289"/>
      <c r="BH31" s="289"/>
      <c r="BI31" s="289"/>
      <c r="BJ31" s="289"/>
      <c r="BK31" s="289"/>
      <c r="BL31" s="289"/>
      <c r="BM31" s="289"/>
      <c r="BN31" s="289"/>
      <c r="BO31" s="289"/>
      <c r="BP31" s="290"/>
      <c r="BQ31" s="297"/>
      <c r="BR31" s="298"/>
      <c r="BS31" s="299"/>
      <c r="BT31" s="306"/>
      <c r="BU31" s="307"/>
      <c r="BV31" s="307"/>
      <c r="BW31" s="307"/>
      <c r="BX31" s="307"/>
      <c r="BY31" s="307"/>
      <c r="BZ31" s="307"/>
      <c r="CA31" s="307"/>
      <c r="CB31" s="307"/>
      <c r="CC31" s="307"/>
      <c r="CD31" s="307"/>
      <c r="CE31" s="317"/>
      <c r="CF31" s="320"/>
      <c r="CG31" s="274"/>
      <c r="CH31" s="274"/>
      <c r="CI31" s="274"/>
      <c r="CJ31" s="274"/>
      <c r="CK31" s="274"/>
      <c r="CL31" s="274"/>
      <c r="CM31" s="274"/>
      <c r="CN31" s="323"/>
      <c r="CO31" s="320"/>
      <c r="CP31" s="274"/>
      <c r="CQ31" s="274"/>
      <c r="CR31" s="274"/>
      <c r="CS31" s="274"/>
      <c r="CT31" s="274"/>
      <c r="CU31" s="274"/>
      <c r="CV31" s="274"/>
      <c r="CW31" s="323"/>
      <c r="CX31" s="326"/>
      <c r="CY31" s="274"/>
      <c r="CZ31" s="274"/>
      <c r="DA31" s="274"/>
      <c r="DB31" s="274"/>
      <c r="DC31" s="274"/>
      <c r="DD31" s="274"/>
      <c r="DE31" s="274"/>
      <c r="DF31" s="323"/>
    </row>
    <row r="32" spans="1:110" ht="7.5" customHeight="1" thickBot="1" x14ac:dyDescent="0.45">
      <c r="B32" s="215"/>
      <c r="C32" s="216"/>
      <c r="D32" s="217"/>
      <c r="E32" s="199"/>
      <c r="F32" s="200"/>
      <c r="G32" s="200"/>
      <c r="H32" s="200"/>
      <c r="I32" s="200"/>
      <c r="J32" s="200"/>
      <c r="K32" s="200"/>
      <c r="L32" s="200"/>
      <c r="M32" s="201"/>
      <c r="N32" s="206"/>
      <c r="O32" s="207"/>
      <c r="P32" s="209"/>
      <c r="Q32" s="192"/>
      <c r="R32" s="209"/>
      <c r="S32" s="211"/>
      <c r="T32" s="191"/>
      <c r="U32" s="211"/>
      <c r="V32" s="191"/>
      <c r="W32" s="192"/>
      <c r="X32" s="209"/>
      <c r="Y32" s="211"/>
      <c r="Z32" s="191"/>
      <c r="AA32" s="211"/>
      <c r="AB32" s="191"/>
      <c r="AC32" s="192"/>
      <c r="AD32" s="209"/>
      <c r="AE32" s="211"/>
      <c r="AF32" s="191"/>
      <c r="AG32" s="211"/>
      <c r="AH32" s="191"/>
      <c r="AI32" s="192"/>
      <c r="AJ32" s="206"/>
      <c r="AK32" s="207"/>
      <c r="AL32" s="209"/>
      <c r="AM32" s="211"/>
      <c r="AN32" s="191"/>
      <c r="AO32" s="211"/>
      <c r="AP32" s="191"/>
      <c r="AQ32" s="192"/>
      <c r="AR32" s="209"/>
      <c r="AS32" s="211"/>
      <c r="AT32" s="191"/>
      <c r="AU32" s="211"/>
      <c r="AV32" s="191"/>
      <c r="AW32" s="192"/>
      <c r="AX32" s="209"/>
      <c r="AY32" s="211"/>
      <c r="AZ32" s="191"/>
      <c r="BA32" s="211"/>
      <c r="BB32" s="191"/>
      <c r="BC32" s="192"/>
      <c r="BE32" s="303"/>
      <c r="BF32" s="289"/>
      <c r="BG32" s="289"/>
      <c r="BH32" s="289"/>
      <c r="BI32" s="289"/>
      <c r="BJ32" s="289"/>
      <c r="BK32" s="289"/>
      <c r="BL32" s="289"/>
      <c r="BM32" s="289"/>
      <c r="BN32" s="289"/>
      <c r="BO32" s="289"/>
      <c r="BP32" s="290"/>
      <c r="BQ32" s="347"/>
      <c r="BR32" s="348"/>
      <c r="BS32" s="349"/>
      <c r="BT32" s="306"/>
      <c r="BU32" s="307"/>
      <c r="BV32" s="307"/>
      <c r="BW32" s="307"/>
      <c r="BX32" s="307"/>
      <c r="BY32" s="307"/>
      <c r="BZ32" s="307"/>
      <c r="CA32" s="307"/>
      <c r="CB32" s="307"/>
      <c r="CC32" s="307"/>
      <c r="CD32" s="307"/>
      <c r="CE32" s="317"/>
      <c r="CF32" s="320"/>
      <c r="CG32" s="274"/>
      <c r="CH32" s="274"/>
      <c r="CI32" s="274"/>
      <c r="CJ32" s="274"/>
      <c r="CK32" s="274"/>
      <c r="CL32" s="274"/>
      <c r="CM32" s="274"/>
      <c r="CN32" s="323"/>
      <c r="CO32" s="320"/>
      <c r="CP32" s="274"/>
      <c r="CQ32" s="274"/>
      <c r="CR32" s="274"/>
      <c r="CS32" s="274"/>
      <c r="CT32" s="274"/>
      <c r="CU32" s="274"/>
      <c r="CV32" s="274"/>
      <c r="CW32" s="323"/>
      <c r="CX32" s="326"/>
      <c r="CY32" s="274"/>
      <c r="CZ32" s="274"/>
      <c r="DA32" s="274"/>
      <c r="DB32" s="274"/>
      <c r="DC32" s="274"/>
      <c r="DD32" s="274"/>
      <c r="DE32" s="274"/>
      <c r="DF32" s="323"/>
    </row>
    <row r="33" spans="2:111" ht="7.5" customHeight="1" x14ac:dyDescent="0.4">
      <c r="B33" s="215"/>
      <c r="C33" s="216"/>
      <c r="D33" s="217"/>
      <c r="E33" s="193" t="s">
        <v>75</v>
      </c>
      <c r="F33" s="194"/>
      <c r="G33" s="194"/>
      <c r="H33" s="194"/>
      <c r="I33" s="194"/>
      <c r="J33" s="194"/>
      <c r="K33" s="194"/>
      <c r="L33" s="194"/>
      <c r="M33" s="195"/>
      <c r="N33" s="202">
        <v>16</v>
      </c>
      <c r="O33" s="203"/>
      <c r="P33" s="115"/>
      <c r="Q33" s="116"/>
      <c r="R33" s="117"/>
      <c r="S33" s="118"/>
      <c r="T33" s="117"/>
      <c r="U33" s="118"/>
      <c r="V33" s="117"/>
      <c r="W33" s="117"/>
      <c r="X33" s="115"/>
      <c r="Y33" s="118"/>
      <c r="Z33" s="117"/>
      <c r="AA33" s="118"/>
      <c r="AB33" s="117"/>
      <c r="AC33" s="116"/>
      <c r="AD33" s="117"/>
      <c r="AE33" s="118"/>
      <c r="AF33" s="117"/>
      <c r="AG33" s="118"/>
      <c r="AH33" s="117"/>
      <c r="AI33" s="117"/>
      <c r="AJ33" s="202">
        <v>26</v>
      </c>
      <c r="AK33" s="203"/>
      <c r="AL33" s="117"/>
      <c r="AM33" s="118"/>
      <c r="AN33" s="117"/>
      <c r="AO33" s="118"/>
      <c r="AP33" s="117"/>
      <c r="AQ33" s="117"/>
      <c r="AR33" s="115"/>
      <c r="AS33" s="118"/>
      <c r="AT33" s="117"/>
      <c r="AU33" s="118"/>
      <c r="AV33" s="117"/>
      <c r="AW33" s="116"/>
      <c r="AX33" s="117"/>
      <c r="AY33" s="118"/>
      <c r="AZ33" s="117"/>
      <c r="BA33" s="118"/>
      <c r="BB33" s="117"/>
      <c r="BC33" s="116"/>
      <c r="BE33" s="285" t="s">
        <v>26</v>
      </c>
      <c r="BF33" s="286"/>
      <c r="BG33" s="286"/>
      <c r="BH33" s="286"/>
      <c r="BI33" s="286"/>
      <c r="BJ33" s="286"/>
      <c r="BK33" s="286"/>
      <c r="BL33" s="286"/>
      <c r="BM33" s="286"/>
      <c r="BN33" s="286"/>
      <c r="BO33" s="286"/>
      <c r="BP33" s="287"/>
      <c r="BQ33" s="294" t="s">
        <v>1</v>
      </c>
      <c r="BR33" s="295"/>
      <c r="BS33" s="296"/>
      <c r="BT33" s="304"/>
      <c r="BU33" s="305"/>
      <c r="BV33" s="305"/>
      <c r="BW33" s="305"/>
      <c r="BX33" s="305"/>
      <c r="BY33" s="305"/>
      <c r="BZ33" s="305" t="str">
        <f>IF(LEN(入力用!L35)=10,"\","")</f>
        <v/>
      </c>
      <c r="CA33" s="305"/>
      <c r="CB33" s="305"/>
      <c r="CC33" s="305" t="str">
        <f>IF(LEN(入力用!$L$35)&lt;9,"",IF(LEN(入力用!$L$35)=9,"￥",ROUNDDOWN(RIGHT(入力用!$L$35,10)/1000000000,0)))</f>
        <v/>
      </c>
      <c r="CD33" s="305"/>
      <c r="CE33" s="316"/>
      <c r="CF33" s="319" t="str">
        <f>IF(LEN(入力用!$L$35)&lt;8,"",IF(LEN(入力用!$L$35)=8,"￥",ROUNDDOWN(RIGHT(入力用!$L$35,9)/100000000,0)))</f>
        <v/>
      </c>
      <c r="CG33" s="273"/>
      <c r="CH33" s="273"/>
      <c r="CI33" s="273" t="str">
        <f>IF(LEN(入力用!$L$35)&lt;7,"",IF(LEN(入力用!$L$35)=7,"￥",ROUNDDOWN(RIGHT(入力用!$L$35,8)/10000000,0)))</f>
        <v/>
      </c>
      <c r="CJ33" s="273"/>
      <c r="CK33" s="273"/>
      <c r="CL33" s="273" t="str">
        <f>IF(LEN(入力用!$L$35)&lt;6,"",IF(LEN(入力用!$L$35)=6,"￥",ROUNDDOWN(RIGHT(入力用!$L$35,7)/1000000,0)))</f>
        <v/>
      </c>
      <c r="CM33" s="273"/>
      <c r="CN33" s="322"/>
      <c r="CO33" s="319" t="str">
        <f>IF(LEN(入力用!$L$35)&lt;5,"",IF(LEN(入力用!$L$35)=5,"￥",ROUNDDOWN(RIGHT(入力用!$L$35,6)/100000,0)))</f>
        <v/>
      </c>
      <c r="CP33" s="273"/>
      <c r="CQ33" s="273"/>
      <c r="CR33" s="273" t="str">
        <f>IF(LEN(入力用!$L$35)&lt;4,"",IF(LEN(入力用!$L$35)=4,"￥",ROUNDDOWN(RIGHT(入力用!$L$35,5)/10000,0)))</f>
        <v/>
      </c>
      <c r="CS33" s="273"/>
      <c r="CT33" s="273"/>
      <c r="CU33" s="273" t="str">
        <f>IF(LEN(入力用!$L$35)&lt;3,"",IF(LEN(入力用!$L$35)=3,"￥",ROUNDDOWN(RIGHT(入力用!$L$35,4)/1000,0)))</f>
        <v/>
      </c>
      <c r="CV33" s="273"/>
      <c r="CW33" s="322"/>
      <c r="CX33" s="325" t="str">
        <f>IF(LEN(入力用!$L$35)&lt;2,"",IF(LEN(入力用!$L$35)=2,"￥",ROUNDDOWN(RIGHT(入力用!$L$35,3)/100,0)))</f>
        <v/>
      </c>
      <c r="CY33" s="273"/>
      <c r="CZ33" s="273"/>
      <c r="DA33" s="273" t="str">
        <f>IF(LEN(入力用!$L$35)&lt;1,"",IF(LEN(入力用!$L$35)=1,"￥",ROUNDDOWN(RIGHT(入力用!$L$35,2)/10,0)))</f>
        <v>￥</v>
      </c>
      <c r="DB33" s="273"/>
      <c r="DC33" s="273"/>
      <c r="DD33" s="273" t="str">
        <f>RIGHT(入力用!L35,1)</f>
        <v>0</v>
      </c>
      <c r="DE33" s="273"/>
      <c r="DF33" s="276"/>
    </row>
    <row r="34" spans="2:111" ht="7.5" customHeight="1" x14ac:dyDescent="0.4">
      <c r="B34" s="215"/>
      <c r="C34" s="216"/>
      <c r="D34" s="217"/>
      <c r="E34" s="196"/>
      <c r="F34" s="197"/>
      <c r="G34" s="197"/>
      <c r="H34" s="197"/>
      <c r="I34" s="197"/>
      <c r="J34" s="197"/>
      <c r="K34" s="197"/>
      <c r="L34" s="197"/>
      <c r="M34" s="198"/>
      <c r="N34" s="204"/>
      <c r="O34" s="205"/>
      <c r="P34" s="208" t="str">
        <f>IF(LEN(入力用!$H$27)&lt;10,"",ROUNDDOWN(RIGHT(入力用!$H$27,10)/1000000000,0))</f>
        <v/>
      </c>
      <c r="Q34" s="190"/>
      <c r="R34" s="208" t="str">
        <f>IF(LEN(入力用!$H$27)&lt;9,"",ROUNDDOWN(RIGHT(入力用!$H$27,9)/100000000,0))</f>
        <v/>
      </c>
      <c r="S34" s="210"/>
      <c r="T34" s="189" t="str">
        <f>IF(LEN(入力用!$H$27)&lt;8,"",ROUNDDOWN(RIGHT(入力用!$H$27,8)/10000000,0))</f>
        <v/>
      </c>
      <c r="U34" s="210"/>
      <c r="V34" s="189" t="str">
        <f>IF(LEN(入力用!$H$27)&lt;7,"",ROUNDDOWN(RIGHT(入力用!$H$27,7)/1000000,0))</f>
        <v/>
      </c>
      <c r="W34" s="190"/>
      <c r="X34" s="208" t="str">
        <f>IF(LEN(入力用!$H$27)&lt;6,"",ROUNDDOWN(RIGHT(入力用!$H$27,6)/100000,0))</f>
        <v/>
      </c>
      <c r="Y34" s="210"/>
      <c r="Z34" s="189" t="str">
        <f>IF(LEN(入力用!$H$27)&lt;5,"",ROUNDDOWN(RIGHT(入力用!$H$27,5)/10000,0))</f>
        <v/>
      </c>
      <c r="AA34" s="210"/>
      <c r="AB34" s="189" t="str">
        <f>IF(LEN(入力用!$H$27)&lt;4,"",ROUNDDOWN(RIGHT(入力用!$H$27,4)/1000,0))</f>
        <v/>
      </c>
      <c r="AC34" s="190"/>
      <c r="AD34" s="208" t="str">
        <f>IF(LEN(入力用!$H$27)&lt;3,"",ROUNDDOWN(RIGHT(入力用!$H$27,3)/100,0))</f>
        <v/>
      </c>
      <c r="AE34" s="210"/>
      <c r="AF34" s="189" t="str">
        <f>IF(LEN(入力用!$H$27)&lt;2,"",ROUNDDOWN(RIGHT(入力用!$H$27,2)/10,0))</f>
        <v/>
      </c>
      <c r="AG34" s="210"/>
      <c r="AH34" s="189" t="str">
        <f>RIGHT(入力用!$H$27,1)</f>
        <v/>
      </c>
      <c r="AI34" s="190"/>
      <c r="AJ34" s="204"/>
      <c r="AK34" s="205"/>
      <c r="AL34" s="208" t="str">
        <f>IF(LEN(入力用!$L$27)&lt;9,"",ROUNDDOWN(RIGHT(入力用!$L$27,9)/100000000,0))</f>
        <v/>
      </c>
      <c r="AM34" s="210"/>
      <c r="AN34" s="189" t="str">
        <f>IF(LEN(入力用!$L$27)&lt;8,"",ROUNDDOWN(RIGHT(入力用!$L$27,8)/10000000,0))</f>
        <v/>
      </c>
      <c r="AO34" s="210"/>
      <c r="AP34" s="189" t="str">
        <f>IF(LEN(入力用!$L$27)&lt;7,"",ROUNDDOWN(RIGHT(入力用!$L$27,7)/1000000,0))</f>
        <v/>
      </c>
      <c r="AQ34" s="190"/>
      <c r="AR34" s="208" t="str">
        <f>IF(LEN(入力用!$L$27)&lt;6,"",ROUNDDOWN(RIGHT(入力用!$L$27,6)/100000,0))</f>
        <v/>
      </c>
      <c r="AS34" s="210"/>
      <c r="AT34" s="189" t="str">
        <f>IF(LEN(入力用!$L$27)&lt;5,"",ROUNDDOWN(RIGHT(入力用!$L$27,5)/10000,0))</f>
        <v/>
      </c>
      <c r="AU34" s="210"/>
      <c r="AV34" s="189" t="str">
        <f>IF(LEN(入力用!$L$27)&lt;4,"",ROUNDDOWN(RIGHT(入力用!$L$27,4)/1000,0))</f>
        <v/>
      </c>
      <c r="AW34" s="190"/>
      <c r="AX34" s="208" t="str">
        <f>IF(LEN(入力用!$L$27)&lt;3,"",ROUNDDOWN(RIGHT(入力用!$L$27,3)/100,0))</f>
        <v/>
      </c>
      <c r="AY34" s="210"/>
      <c r="AZ34" s="189" t="str">
        <f>IF(LEN(入力用!$L$27)&lt;2,"",ROUNDDOWN(RIGHT(入力用!$L$27,2)/10,0))</f>
        <v/>
      </c>
      <c r="BA34" s="210"/>
      <c r="BB34" s="189" t="str">
        <f>RIGHT(入力用!$L$27,1)</f>
        <v/>
      </c>
      <c r="BC34" s="190"/>
      <c r="BE34" s="288"/>
      <c r="BF34" s="289"/>
      <c r="BG34" s="289"/>
      <c r="BH34" s="289"/>
      <c r="BI34" s="289"/>
      <c r="BJ34" s="289"/>
      <c r="BK34" s="289"/>
      <c r="BL34" s="289"/>
      <c r="BM34" s="289"/>
      <c r="BN34" s="289"/>
      <c r="BO34" s="289"/>
      <c r="BP34" s="290"/>
      <c r="BQ34" s="297"/>
      <c r="BR34" s="298"/>
      <c r="BS34" s="299"/>
      <c r="BT34" s="306"/>
      <c r="BU34" s="307"/>
      <c r="BV34" s="307"/>
      <c r="BW34" s="307"/>
      <c r="BX34" s="307"/>
      <c r="BY34" s="307"/>
      <c r="BZ34" s="307"/>
      <c r="CA34" s="307"/>
      <c r="CB34" s="307"/>
      <c r="CC34" s="307"/>
      <c r="CD34" s="307"/>
      <c r="CE34" s="317"/>
      <c r="CF34" s="320"/>
      <c r="CG34" s="274"/>
      <c r="CH34" s="274"/>
      <c r="CI34" s="274"/>
      <c r="CJ34" s="274"/>
      <c r="CK34" s="274"/>
      <c r="CL34" s="274"/>
      <c r="CM34" s="274"/>
      <c r="CN34" s="323"/>
      <c r="CO34" s="320"/>
      <c r="CP34" s="274"/>
      <c r="CQ34" s="274"/>
      <c r="CR34" s="274"/>
      <c r="CS34" s="274"/>
      <c r="CT34" s="274"/>
      <c r="CU34" s="274"/>
      <c r="CV34" s="274"/>
      <c r="CW34" s="323"/>
      <c r="CX34" s="326"/>
      <c r="CY34" s="274"/>
      <c r="CZ34" s="274"/>
      <c r="DA34" s="274"/>
      <c r="DB34" s="274"/>
      <c r="DC34" s="274"/>
      <c r="DD34" s="274"/>
      <c r="DE34" s="274"/>
      <c r="DF34" s="277"/>
    </row>
    <row r="35" spans="2:111" ht="7.5" customHeight="1" thickBot="1" x14ac:dyDescent="0.45">
      <c r="B35" s="215"/>
      <c r="C35" s="216"/>
      <c r="D35" s="217"/>
      <c r="E35" s="199"/>
      <c r="F35" s="200"/>
      <c r="G35" s="200"/>
      <c r="H35" s="200"/>
      <c r="I35" s="200"/>
      <c r="J35" s="200"/>
      <c r="K35" s="200"/>
      <c r="L35" s="200"/>
      <c r="M35" s="201"/>
      <c r="N35" s="206"/>
      <c r="O35" s="207"/>
      <c r="P35" s="209"/>
      <c r="Q35" s="192"/>
      <c r="R35" s="209"/>
      <c r="S35" s="211"/>
      <c r="T35" s="191"/>
      <c r="U35" s="211"/>
      <c r="V35" s="191"/>
      <c r="W35" s="192"/>
      <c r="X35" s="209"/>
      <c r="Y35" s="211"/>
      <c r="Z35" s="191"/>
      <c r="AA35" s="211"/>
      <c r="AB35" s="191"/>
      <c r="AC35" s="192"/>
      <c r="AD35" s="209"/>
      <c r="AE35" s="211"/>
      <c r="AF35" s="191"/>
      <c r="AG35" s="211"/>
      <c r="AH35" s="191"/>
      <c r="AI35" s="192"/>
      <c r="AJ35" s="206"/>
      <c r="AK35" s="207"/>
      <c r="AL35" s="209"/>
      <c r="AM35" s="211"/>
      <c r="AN35" s="191"/>
      <c r="AO35" s="211"/>
      <c r="AP35" s="191"/>
      <c r="AQ35" s="192"/>
      <c r="AR35" s="209"/>
      <c r="AS35" s="211"/>
      <c r="AT35" s="191"/>
      <c r="AU35" s="211"/>
      <c r="AV35" s="191"/>
      <c r="AW35" s="192"/>
      <c r="AX35" s="209"/>
      <c r="AY35" s="211"/>
      <c r="AZ35" s="191"/>
      <c r="BA35" s="211"/>
      <c r="BB35" s="191"/>
      <c r="BC35" s="192"/>
      <c r="BE35" s="291"/>
      <c r="BF35" s="292"/>
      <c r="BG35" s="292"/>
      <c r="BH35" s="292"/>
      <c r="BI35" s="292"/>
      <c r="BJ35" s="292"/>
      <c r="BK35" s="292"/>
      <c r="BL35" s="292"/>
      <c r="BM35" s="292"/>
      <c r="BN35" s="292"/>
      <c r="BO35" s="292"/>
      <c r="BP35" s="293"/>
      <c r="BQ35" s="300"/>
      <c r="BR35" s="301"/>
      <c r="BS35" s="302"/>
      <c r="BT35" s="308"/>
      <c r="BU35" s="309"/>
      <c r="BV35" s="309"/>
      <c r="BW35" s="309"/>
      <c r="BX35" s="309"/>
      <c r="BY35" s="309"/>
      <c r="BZ35" s="309"/>
      <c r="CA35" s="309"/>
      <c r="CB35" s="309"/>
      <c r="CC35" s="309"/>
      <c r="CD35" s="309"/>
      <c r="CE35" s="318"/>
      <c r="CF35" s="321"/>
      <c r="CG35" s="275"/>
      <c r="CH35" s="275"/>
      <c r="CI35" s="275"/>
      <c r="CJ35" s="275"/>
      <c r="CK35" s="275"/>
      <c r="CL35" s="275"/>
      <c r="CM35" s="275"/>
      <c r="CN35" s="324"/>
      <c r="CO35" s="321"/>
      <c r="CP35" s="275"/>
      <c r="CQ35" s="275"/>
      <c r="CR35" s="275"/>
      <c r="CS35" s="275"/>
      <c r="CT35" s="275"/>
      <c r="CU35" s="275"/>
      <c r="CV35" s="275"/>
      <c r="CW35" s="324"/>
      <c r="CX35" s="327"/>
      <c r="CY35" s="275"/>
      <c r="CZ35" s="275"/>
      <c r="DA35" s="275"/>
      <c r="DB35" s="275"/>
      <c r="DC35" s="275"/>
      <c r="DD35" s="275"/>
      <c r="DE35" s="275"/>
      <c r="DF35" s="278"/>
    </row>
    <row r="36" spans="2:111" ht="7.5" customHeight="1" x14ac:dyDescent="0.4">
      <c r="B36" s="215"/>
      <c r="C36" s="216"/>
      <c r="D36" s="217"/>
      <c r="E36" s="193" t="s">
        <v>76</v>
      </c>
      <c r="F36" s="194"/>
      <c r="G36" s="194"/>
      <c r="H36" s="194"/>
      <c r="I36" s="194"/>
      <c r="J36" s="194"/>
      <c r="K36" s="194"/>
      <c r="L36" s="194"/>
      <c r="M36" s="195"/>
      <c r="N36" s="202">
        <v>17</v>
      </c>
      <c r="O36" s="203"/>
      <c r="P36" s="119"/>
      <c r="Q36" s="120"/>
      <c r="R36" s="121"/>
      <c r="S36" s="122"/>
      <c r="T36" s="121"/>
      <c r="U36" s="122"/>
      <c r="V36" s="121"/>
      <c r="W36" s="121"/>
      <c r="X36" s="119"/>
      <c r="Y36" s="122"/>
      <c r="Z36" s="121"/>
      <c r="AA36" s="122"/>
      <c r="AB36" s="121"/>
      <c r="AC36" s="120"/>
      <c r="AD36" s="121"/>
      <c r="AE36" s="122"/>
      <c r="AF36" s="121"/>
      <c r="AG36" s="122"/>
      <c r="AH36" s="121"/>
      <c r="AI36" s="121"/>
      <c r="AJ36" s="202">
        <v>27</v>
      </c>
      <c r="AK36" s="203"/>
      <c r="AL36" s="121"/>
      <c r="AM36" s="122"/>
      <c r="AN36" s="121"/>
      <c r="AO36" s="122"/>
      <c r="AP36" s="121"/>
      <c r="AQ36" s="121"/>
      <c r="AR36" s="119"/>
      <c r="AS36" s="122"/>
      <c r="AT36" s="121"/>
      <c r="AU36" s="122"/>
      <c r="AV36" s="121"/>
      <c r="AW36" s="120"/>
      <c r="AX36" s="121"/>
      <c r="AY36" s="122"/>
      <c r="AZ36" s="121"/>
      <c r="BA36" s="122"/>
      <c r="BB36" s="121"/>
      <c r="BC36" s="120"/>
      <c r="BE36" s="303" t="s">
        <v>46</v>
      </c>
      <c r="BF36" s="289"/>
      <c r="BG36" s="289"/>
      <c r="BH36" s="289"/>
      <c r="BI36" s="289"/>
      <c r="BJ36" s="289"/>
      <c r="BK36" s="289"/>
      <c r="BL36" s="289"/>
      <c r="BM36" s="289"/>
      <c r="BN36" s="289"/>
      <c r="BO36" s="289"/>
      <c r="BP36" s="290"/>
      <c r="BQ36" s="303" t="s">
        <v>29</v>
      </c>
      <c r="BR36" s="289"/>
      <c r="BS36" s="289"/>
      <c r="BT36" s="289"/>
      <c r="BU36" s="289"/>
      <c r="BV36" s="289"/>
      <c r="BW36" s="289"/>
      <c r="BX36" s="289"/>
      <c r="BY36" s="289"/>
      <c r="BZ36" s="289"/>
      <c r="CA36" s="289"/>
      <c r="CB36" s="289"/>
      <c r="CC36" s="289"/>
      <c r="CD36" s="289"/>
      <c r="CE36" s="289"/>
      <c r="CF36" s="289"/>
      <c r="CG36" s="289"/>
      <c r="CH36" s="289"/>
      <c r="CI36" s="289"/>
      <c r="CJ36" s="289"/>
      <c r="CK36" s="289"/>
      <c r="CL36" s="290"/>
      <c r="CM36" s="215" t="s">
        <v>56</v>
      </c>
      <c r="CN36" s="217"/>
      <c r="CO36" s="88"/>
      <c r="CP36" s="89"/>
      <c r="CQ36" s="89"/>
      <c r="CR36" s="89"/>
      <c r="CS36" s="89"/>
      <c r="CT36" s="89"/>
      <c r="CU36" s="89"/>
      <c r="CV36" s="89"/>
      <c r="CW36" s="89"/>
      <c r="CX36" s="89"/>
      <c r="CY36" s="89"/>
      <c r="CZ36" s="89"/>
      <c r="DA36" s="89"/>
      <c r="DB36" s="89"/>
      <c r="DC36" s="89"/>
      <c r="DD36" s="89"/>
      <c r="DE36" s="89"/>
      <c r="DF36" s="90"/>
    </row>
    <row r="37" spans="2:111" ht="7.5" customHeight="1" x14ac:dyDescent="0.4">
      <c r="B37" s="215"/>
      <c r="C37" s="216"/>
      <c r="D37" s="217"/>
      <c r="E37" s="196"/>
      <c r="F37" s="197"/>
      <c r="G37" s="197"/>
      <c r="H37" s="197"/>
      <c r="I37" s="197"/>
      <c r="J37" s="197"/>
      <c r="K37" s="197"/>
      <c r="L37" s="197"/>
      <c r="M37" s="198"/>
      <c r="N37" s="204"/>
      <c r="O37" s="205"/>
      <c r="P37" s="208" t="str">
        <f>IF(LEN(入力用!$H$28)&lt;10,"",ROUNDDOWN(RIGHT(入力用!$H$28,10)/1000000000,0))</f>
        <v/>
      </c>
      <c r="Q37" s="190"/>
      <c r="R37" s="208" t="str">
        <f>IF(LEN(入力用!$H$28)&lt;9,"",ROUNDDOWN(RIGHT(入力用!$H$28,9)/100000000,0))</f>
        <v/>
      </c>
      <c r="S37" s="210"/>
      <c r="T37" s="189" t="str">
        <f>IF(LEN(入力用!$H$28)&lt;8,"",ROUNDDOWN(RIGHT(入力用!$H$28,8)/10000000,0))</f>
        <v/>
      </c>
      <c r="U37" s="210"/>
      <c r="V37" s="189" t="str">
        <f>IF(LEN(入力用!$H$28)&lt;7,"",ROUNDDOWN(RIGHT(入力用!$H$28,7)/1000000,0))</f>
        <v/>
      </c>
      <c r="W37" s="190"/>
      <c r="X37" s="208" t="str">
        <f>IF(LEN(入力用!$H$28)&lt;6,"",ROUNDDOWN(RIGHT(入力用!$H$28,6)/100000,0))</f>
        <v/>
      </c>
      <c r="Y37" s="210"/>
      <c r="Z37" s="189" t="str">
        <f>IF(LEN(入力用!$H$28)&lt;5,"",ROUNDDOWN(RIGHT(入力用!$H$28,5)/10000,0))</f>
        <v/>
      </c>
      <c r="AA37" s="210"/>
      <c r="AB37" s="189" t="str">
        <f>IF(LEN(入力用!$H$28)&lt;4,"",ROUNDDOWN(RIGHT(入力用!$H$28,4)/1000,0))</f>
        <v/>
      </c>
      <c r="AC37" s="190"/>
      <c r="AD37" s="208" t="str">
        <f>IF(LEN(入力用!$H$28)&lt;3,"",ROUNDDOWN(RIGHT(入力用!$H$28,3)/100,0))</f>
        <v/>
      </c>
      <c r="AE37" s="210"/>
      <c r="AF37" s="189" t="str">
        <f>IF(LEN(入力用!$H$28)&lt;2,"",ROUNDDOWN(RIGHT(入力用!$H$28,2)/10,0))</f>
        <v/>
      </c>
      <c r="AG37" s="210"/>
      <c r="AH37" s="189" t="str">
        <f>RIGHT(入力用!$H$28,1)</f>
        <v/>
      </c>
      <c r="AI37" s="190"/>
      <c r="AJ37" s="204"/>
      <c r="AK37" s="205"/>
      <c r="AL37" s="208" t="str">
        <f>IF(LEN(入力用!$L$28)&lt;9,"",ROUNDDOWN(RIGHT(入力用!$L$28,9)/100000000,0))</f>
        <v/>
      </c>
      <c r="AM37" s="210"/>
      <c r="AN37" s="189" t="str">
        <f>IF(LEN(入力用!$L$28)&lt;8,"",ROUNDDOWN(RIGHT(入力用!$L$28,8)/10000000,0))</f>
        <v/>
      </c>
      <c r="AO37" s="210"/>
      <c r="AP37" s="189" t="str">
        <f>IF(LEN(入力用!$L$28)&lt;7,"",ROUNDDOWN(RIGHT(入力用!$L$28,7)/1000000,0))</f>
        <v/>
      </c>
      <c r="AQ37" s="190"/>
      <c r="AR37" s="208" t="str">
        <f>IF(LEN(入力用!$L$28)&lt;6,"",ROUNDDOWN(RIGHT(入力用!$L$28,6)/100000,0))</f>
        <v/>
      </c>
      <c r="AS37" s="210"/>
      <c r="AT37" s="189" t="str">
        <f>IF(LEN(入力用!$L$28)&lt;5,"",ROUNDDOWN(RIGHT(入力用!$L$28,5)/10000,0))</f>
        <v/>
      </c>
      <c r="AU37" s="210"/>
      <c r="AV37" s="189" t="str">
        <f>IF(LEN(入力用!$L$28)&lt;4,"",ROUNDDOWN(RIGHT(入力用!$L$28,4)/1000,0))</f>
        <v/>
      </c>
      <c r="AW37" s="190"/>
      <c r="AX37" s="208" t="str">
        <f>IF(LEN(入力用!$L$28)&lt;3,"",ROUNDDOWN(RIGHT(入力用!$L$28,3)/100,0))</f>
        <v/>
      </c>
      <c r="AY37" s="210"/>
      <c r="AZ37" s="189" t="str">
        <f>IF(LEN(入力用!$L$28)&lt;2,"",ROUNDDOWN(RIGHT(入力用!$L$28,2)/10,0))</f>
        <v/>
      </c>
      <c r="BA37" s="210"/>
      <c r="BB37" s="189" t="str">
        <f>RIGHT(入力用!$L$28,1)</f>
        <v/>
      </c>
      <c r="BC37" s="190"/>
      <c r="BE37" s="303"/>
      <c r="BF37" s="289"/>
      <c r="BG37" s="289"/>
      <c r="BH37" s="289"/>
      <c r="BI37" s="289"/>
      <c r="BJ37" s="289"/>
      <c r="BK37" s="289"/>
      <c r="BL37" s="289"/>
      <c r="BM37" s="289"/>
      <c r="BN37" s="289"/>
      <c r="BO37" s="289"/>
      <c r="BP37" s="290"/>
      <c r="BQ37" s="303"/>
      <c r="BR37" s="289"/>
      <c r="BS37" s="289"/>
      <c r="BT37" s="289"/>
      <c r="BU37" s="289"/>
      <c r="BV37" s="289"/>
      <c r="BW37" s="289"/>
      <c r="BX37" s="289"/>
      <c r="BY37" s="289"/>
      <c r="BZ37" s="289"/>
      <c r="CA37" s="289"/>
      <c r="CB37" s="289"/>
      <c r="CC37" s="289"/>
      <c r="CD37" s="289"/>
      <c r="CE37" s="289"/>
      <c r="CF37" s="289"/>
      <c r="CG37" s="289"/>
      <c r="CH37" s="289"/>
      <c r="CI37" s="289"/>
      <c r="CJ37" s="289"/>
      <c r="CK37" s="289"/>
      <c r="CL37" s="290"/>
      <c r="CM37" s="215"/>
      <c r="CN37" s="217"/>
      <c r="CO37" s="88"/>
      <c r="CP37" s="89"/>
      <c r="CQ37" s="89"/>
      <c r="CR37" s="89"/>
      <c r="CS37" s="89"/>
      <c r="CT37" s="89"/>
      <c r="CU37" s="89"/>
      <c r="CV37" s="89"/>
      <c r="CW37" s="89"/>
      <c r="CX37" s="89"/>
      <c r="CY37" s="89"/>
      <c r="CZ37" s="89"/>
      <c r="DA37" s="89"/>
      <c r="DB37" s="89"/>
      <c r="DC37" s="89"/>
      <c r="DD37" s="89"/>
      <c r="DE37" s="89"/>
      <c r="DF37" s="90"/>
    </row>
    <row r="38" spans="2:111" ht="7.5" customHeight="1" x14ac:dyDescent="0.4">
      <c r="B38" s="218"/>
      <c r="C38" s="219"/>
      <c r="D38" s="220"/>
      <c r="E38" s="199"/>
      <c r="F38" s="200"/>
      <c r="G38" s="200"/>
      <c r="H38" s="200"/>
      <c r="I38" s="200"/>
      <c r="J38" s="200"/>
      <c r="K38" s="200"/>
      <c r="L38" s="200"/>
      <c r="M38" s="201"/>
      <c r="N38" s="206"/>
      <c r="O38" s="207"/>
      <c r="P38" s="209"/>
      <c r="Q38" s="192"/>
      <c r="R38" s="209"/>
      <c r="S38" s="211"/>
      <c r="T38" s="191"/>
      <c r="U38" s="211"/>
      <c r="V38" s="191"/>
      <c r="W38" s="192"/>
      <c r="X38" s="209"/>
      <c r="Y38" s="211"/>
      <c r="Z38" s="191"/>
      <c r="AA38" s="211"/>
      <c r="AB38" s="191"/>
      <c r="AC38" s="192"/>
      <c r="AD38" s="209"/>
      <c r="AE38" s="211"/>
      <c r="AF38" s="191"/>
      <c r="AG38" s="211"/>
      <c r="AH38" s="191"/>
      <c r="AI38" s="192"/>
      <c r="AJ38" s="206"/>
      <c r="AK38" s="207"/>
      <c r="AL38" s="209"/>
      <c r="AM38" s="211"/>
      <c r="AN38" s="191"/>
      <c r="AO38" s="211"/>
      <c r="AP38" s="191"/>
      <c r="AQ38" s="192"/>
      <c r="AR38" s="209"/>
      <c r="AS38" s="211"/>
      <c r="AT38" s="191"/>
      <c r="AU38" s="211"/>
      <c r="AV38" s="191"/>
      <c r="AW38" s="192"/>
      <c r="AX38" s="209"/>
      <c r="AY38" s="211"/>
      <c r="AZ38" s="191"/>
      <c r="BA38" s="211"/>
      <c r="BB38" s="191"/>
      <c r="BC38" s="192"/>
      <c r="BE38" s="303"/>
      <c r="BF38" s="289"/>
      <c r="BG38" s="289"/>
      <c r="BH38" s="289"/>
      <c r="BI38" s="289"/>
      <c r="BJ38" s="289"/>
      <c r="BK38" s="289"/>
      <c r="BL38" s="289"/>
      <c r="BM38" s="289"/>
      <c r="BN38" s="289"/>
      <c r="BO38" s="289"/>
      <c r="BP38" s="290"/>
      <c r="BQ38" s="303"/>
      <c r="BR38" s="289"/>
      <c r="BS38" s="289"/>
      <c r="BT38" s="289"/>
      <c r="BU38" s="289"/>
      <c r="BV38" s="289"/>
      <c r="BW38" s="289"/>
      <c r="BX38" s="289"/>
      <c r="BY38" s="289"/>
      <c r="BZ38" s="289"/>
      <c r="CA38" s="289"/>
      <c r="CB38" s="289"/>
      <c r="CC38" s="289"/>
      <c r="CD38" s="289"/>
      <c r="CE38" s="289"/>
      <c r="CF38" s="289"/>
      <c r="CG38" s="289"/>
      <c r="CH38" s="289"/>
      <c r="CI38" s="289"/>
      <c r="CJ38" s="289"/>
      <c r="CK38" s="289"/>
      <c r="CL38" s="290"/>
      <c r="CM38" s="215"/>
      <c r="CN38" s="217"/>
      <c r="CO38" s="88"/>
      <c r="CP38" s="89"/>
      <c r="CQ38" s="89"/>
      <c r="CR38" s="89"/>
      <c r="CS38" s="89"/>
      <c r="CT38" s="89"/>
      <c r="CU38" s="89"/>
      <c r="CV38" s="89"/>
      <c r="CW38" s="89"/>
      <c r="CX38" s="89"/>
      <c r="CY38" s="89"/>
      <c r="CZ38" s="89"/>
      <c r="DA38" s="89"/>
      <c r="DB38" s="89"/>
      <c r="DC38" s="89"/>
      <c r="DD38" s="89"/>
      <c r="DE38" s="89"/>
      <c r="DF38" s="90"/>
    </row>
    <row r="39" spans="2:111" ht="7.5" customHeight="1" x14ac:dyDescent="0.4">
      <c r="B39" s="212" t="s">
        <v>11</v>
      </c>
      <c r="C39" s="213"/>
      <c r="D39" s="214"/>
      <c r="E39" s="222" t="s">
        <v>12</v>
      </c>
      <c r="F39" s="223"/>
      <c r="G39" s="223"/>
      <c r="H39" s="223"/>
      <c r="I39" s="223"/>
      <c r="J39" s="223"/>
      <c r="K39" s="223"/>
      <c r="L39" s="223"/>
      <c r="M39" s="224"/>
      <c r="N39" s="202">
        <v>18</v>
      </c>
      <c r="O39" s="203"/>
      <c r="P39" s="115"/>
      <c r="Q39" s="116"/>
      <c r="R39" s="117"/>
      <c r="S39" s="118"/>
      <c r="T39" s="117"/>
      <c r="U39" s="118"/>
      <c r="V39" s="117"/>
      <c r="W39" s="117"/>
      <c r="X39" s="115"/>
      <c r="Y39" s="118"/>
      <c r="Z39" s="117"/>
      <c r="AA39" s="118"/>
      <c r="AB39" s="117"/>
      <c r="AC39" s="116"/>
      <c r="AD39" s="117"/>
      <c r="AE39" s="118"/>
      <c r="AF39" s="117"/>
      <c r="AG39" s="118"/>
      <c r="AH39" s="117"/>
      <c r="AI39" s="117"/>
      <c r="AJ39" s="396"/>
      <c r="AK39" s="397"/>
      <c r="AL39" s="397"/>
      <c r="AM39" s="397"/>
      <c r="AN39" s="397"/>
      <c r="AO39" s="397"/>
      <c r="AP39" s="397"/>
      <c r="AQ39" s="397"/>
      <c r="AR39" s="397"/>
      <c r="AS39" s="397"/>
      <c r="AT39" s="397"/>
      <c r="AU39" s="397"/>
      <c r="AV39" s="397"/>
      <c r="AW39" s="397"/>
      <c r="AX39" s="397"/>
      <c r="AY39" s="397"/>
      <c r="AZ39" s="397"/>
      <c r="BA39" s="397"/>
      <c r="BB39" s="397"/>
      <c r="BC39" s="398"/>
      <c r="BE39" s="225"/>
      <c r="BF39" s="226"/>
      <c r="BG39" s="226"/>
      <c r="BH39" s="226"/>
      <c r="BI39" s="226"/>
      <c r="BJ39" s="226"/>
      <c r="BK39" s="226"/>
      <c r="BL39" s="226"/>
      <c r="BM39" s="226"/>
      <c r="BN39" s="226"/>
      <c r="BO39" s="226"/>
      <c r="BP39" s="227"/>
      <c r="BQ39" s="225"/>
      <c r="BR39" s="226"/>
      <c r="BS39" s="226"/>
      <c r="BT39" s="226"/>
      <c r="BU39" s="226"/>
      <c r="BV39" s="226"/>
      <c r="BW39" s="226"/>
      <c r="BX39" s="226"/>
      <c r="BY39" s="226"/>
      <c r="BZ39" s="226"/>
      <c r="CA39" s="226"/>
      <c r="CB39" s="226"/>
      <c r="CC39" s="226"/>
      <c r="CD39" s="226"/>
      <c r="CE39" s="226"/>
      <c r="CF39" s="226"/>
      <c r="CG39" s="226"/>
      <c r="CH39" s="226"/>
      <c r="CI39" s="226"/>
      <c r="CJ39" s="226"/>
      <c r="CK39" s="226"/>
      <c r="CL39" s="227"/>
      <c r="CM39" s="215"/>
      <c r="CN39" s="217"/>
      <c r="CO39" s="88"/>
      <c r="CP39" s="89"/>
      <c r="CQ39" s="89"/>
      <c r="CR39" s="89"/>
      <c r="CS39" s="89"/>
      <c r="CT39" s="89"/>
      <c r="CU39" s="89"/>
      <c r="CV39" s="89"/>
      <c r="CW39" s="89"/>
      <c r="CX39" s="89"/>
      <c r="CY39" s="89"/>
      <c r="CZ39" s="89"/>
      <c r="DA39" s="89"/>
      <c r="DB39" s="89"/>
      <c r="DC39" s="89"/>
      <c r="DD39" s="89"/>
      <c r="DE39" s="89"/>
      <c r="DF39" s="90"/>
    </row>
    <row r="40" spans="2:111" ht="7.5" customHeight="1" x14ac:dyDescent="0.4">
      <c r="B40" s="215"/>
      <c r="C40" s="216"/>
      <c r="D40" s="217"/>
      <c r="E40" s="303"/>
      <c r="F40" s="289"/>
      <c r="G40" s="289"/>
      <c r="H40" s="289"/>
      <c r="I40" s="289"/>
      <c r="J40" s="289"/>
      <c r="K40" s="289"/>
      <c r="L40" s="289"/>
      <c r="M40" s="290"/>
      <c r="N40" s="204"/>
      <c r="O40" s="205"/>
      <c r="P40" s="208" t="str">
        <f>IF(LEN(入力用!$H$30)&lt;10,"",ROUNDDOWN(RIGHT(入力用!$H$30,10)/1000000000,0))</f>
        <v/>
      </c>
      <c r="Q40" s="190"/>
      <c r="R40" s="208" t="str">
        <f>IF(LEN(入力用!$H$30)&lt;9,"",ROUNDDOWN(RIGHT(入力用!$H$30,9)/100000000,0))</f>
        <v/>
      </c>
      <c r="S40" s="210"/>
      <c r="T40" s="189" t="str">
        <f>IF(LEN(入力用!$H$30)&lt;8,"",ROUNDDOWN(RIGHT(入力用!$H$30,8)/10000000,0))</f>
        <v/>
      </c>
      <c r="U40" s="210"/>
      <c r="V40" s="189" t="str">
        <f>IF(LEN(入力用!$H$30)&lt;7,"",ROUNDDOWN(RIGHT(入力用!$H$30,7)/1000000,0))</f>
        <v/>
      </c>
      <c r="W40" s="190"/>
      <c r="X40" s="208" t="str">
        <f>IF(LEN(入力用!$H$30)&lt;6,"",ROUNDDOWN(RIGHT(入力用!$H$30,6)/100000,0))</f>
        <v/>
      </c>
      <c r="Y40" s="210"/>
      <c r="Z40" s="189" t="str">
        <f>IF(LEN(入力用!$H$30)&lt;5,"",ROUNDDOWN(RIGHT(入力用!$H$30,5)/10000,0))</f>
        <v/>
      </c>
      <c r="AA40" s="210"/>
      <c r="AB40" s="189" t="str">
        <f>IF(LEN(入力用!$H$30)&lt;4,"",ROUNDDOWN(RIGHT(入力用!$H$30,4)/1000,0))</f>
        <v/>
      </c>
      <c r="AC40" s="190"/>
      <c r="AD40" s="208" t="str">
        <f>IF(LEN(入力用!$H$30)&lt;3,"",ROUNDDOWN(RIGHT(入力用!$H$30,3)/100,0))</f>
        <v/>
      </c>
      <c r="AE40" s="210"/>
      <c r="AF40" s="189" t="str">
        <f>IF(LEN(入力用!$H$30)&lt;2,"",ROUNDDOWN(RIGHT(入力用!$H$30,2)/10,0))</f>
        <v/>
      </c>
      <c r="AG40" s="210"/>
      <c r="AH40" s="189" t="str">
        <f>RIGHT(入力用!$H$30,1)</f>
        <v/>
      </c>
      <c r="AI40" s="190"/>
      <c r="AJ40" s="399"/>
      <c r="AK40" s="400"/>
      <c r="AL40" s="400"/>
      <c r="AM40" s="400"/>
      <c r="AN40" s="400"/>
      <c r="AO40" s="400"/>
      <c r="AP40" s="400"/>
      <c r="AQ40" s="400"/>
      <c r="AR40" s="400"/>
      <c r="AS40" s="400"/>
      <c r="AT40" s="400"/>
      <c r="AU40" s="400"/>
      <c r="AV40" s="400"/>
      <c r="AW40" s="400"/>
      <c r="AX40" s="400"/>
      <c r="AY40" s="400"/>
      <c r="AZ40" s="400"/>
      <c r="BA40" s="400"/>
      <c r="BB40" s="400"/>
      <c r="BC40" s="401"/>
      <c r="BE40" s="222" t="s">
        <v>27</v>
      </c>
      <c r="BF40" s="223"/>
      <c r="BG40" s="223"/>
      <c r="BH40" s="223"/>
      <c r="BI40" s="223"/>
      <c r="BJ40" s="223"/>
      <c r="BK40" s="223"/>
      <c r="BL40" s="223"/>
      <c r="BM40" s="223"/>
      <c r="BN40" s="223"/>
      <c r="BO40" s="223"/>
      <c r="BP40" s="224"/>
      <c r="BQ40" s="328" t="s">
        <v>52</v>
      </c>
      <c r="BR40" s="329"/>
      <c r="BS40" s="329"/>
      <c r="BT40" s="329"/>
      <c r="BU40" s="329"/>
      <c r="BV40" s="329"/>
      <c r="BW40" s="329"/>
      <c r="BX40" s="329"/>
      <c r="BY40" s="329"/>
      <c r="BZ40" s="329"/>
      <c r="CA40" s="329"/>
      <c r="CB40" s="329"/>
      <c r="CC40" s="329"/>
      <c r="CD40" s="329"/>
      <c r="CE40" s="329"/>
      <c r="CF40" s="329"/>
      <c r="CG40" s="329"/>
      <c r="CH40" s="329"/>
      <c r="CI40" s="329"/>
      <c r="CJ40" s="329"/>
      <c r="CK40" s="329"/>
      <c r="CL40" s="330"/>
      <c r="CM40" s="215"/>
      <c r="CN40" s="217"/>
      <c r="CO40" s="88"/>
      <c r="CP40" s="89"/>
      <c r="CQ40" s="89"/>
      <c r="CR40" s="89"/>
      <c r="CS40" s="89"/>
      <c r="CT40" s="89"/>
      <c r="CU40" s="89"/>
      <c r="CV40" s="89"/>
      <c r="CW40" s="89"/>
      <c r="CX40" s="89"/>
      <c r="CY40" s="89"/>
      <c r="CZ40" s="89"/>
      <c r="DA40" s="89"/>
      <c r="DB40" s="89"/>
      <c r="DC40" s="89"/>
      <c r="DD40" s="89"/>
      <c r="DE40" s="89"/>
      <c r="DF40" s="90"/>
    </row>
    <row r="41" spans="2:111" ht="7.5" customHeight="1" x14ac:dyDescent="0.4">
      <c r="B41" s="215"/>
      <c r="C41" s="216"/>
      <c r="D41" s="217"/>
      <c r="E41" s="225"/>
      <c r="F41" s="226"/>
      <c r="G41" s="226"/>
      <c r="H41" s="226"/>
      <c r="I41" s="226"/>
      <c r="J41" s="226"/>
      <c r="K41" s="226"/>
      <c r="L41" s="226"/>
      <c r="M41" s="227"/>
      <c r="N41" s="206"/>
      <c r="O41" s="207"/>
      <c r="P41" s="209"/>
      <c r="Q41" s="192"/>
      <c r="R41" s="209"/>
      <c r="S41" s="211"/>
      <c r="T41" s="191"/>
      <c r="U41" s="211"/>
      <c r="V41" s="191"/>
      <c r="W41" s="192"/>
      <c r="X41" s="209"/>
      <c r="Y41" s="211"/>
      <c r="Z41" s="191"/>
      <c r="AA41" s="211"/>
      <c r="AB41" s="191"/>
      <c r="AC41" s="192"/>
      <c r="AD41" s="209"/>
      <c r="AE41" s="211"/>
      <c r="AF41" s="191"/>
      <c r="AG41" s="211"/>
      <c r="AH41" s="191"/>
      <c r="AI41" s="192"/>
      <c r="AJ41" s="402"/>
      <c r="AK41" s="403"/>
      <c r="AL41" s="403"/>
      <c r="AM41" s="403"/>
      <c r="AN41" s="403"/>
      <c r="AO41" s="403"/>
      <c r="AP41" s="403"/>
      <c r="AQ41" s="403"/>
      <c r="AR41" s="403"/>
      <c r="AS41" s="403"/>
      <c r="AT41" s="403"/>
      <c r="AU41" s="403"/>
      <c r="AV41" s="403"/>
      <c r="AW41" s="403"/>
      <c r="AX41" s="403"/>
      <c r="AY41" s="403"/>
      <c r="AZ41" s="403"/>
      <c r="BA41" s="403"/>
      <c r="BB41" s="403"/>
      <c r="BC41" s="404"/>
      <c r="BE41" s="303"/>
      <c r="BF41" s="289"/>
      <c r="BG41" s="289"/>
      <c r="BH41" s="289"/>
      <c r="BI41" s="289"/>
      <c r="BJ41" s="289"/>
      <c r="BK41" s="289"/>
      <c r="BL41" s="289"/>
      <c r="BM41" s="289"/>
      <c r="BN41" s="289"/>
      <c r="BO41" s="289"/>
      <c r="BP41" s="290"/>
      <c r="BQ41" s="331"/>
      <c r="BR41" s="332"/>
      <c r="BS41" s="332"/>
      <c r="BT41" s="332"/>
      <c r="BU41" s="332"/>
      <c r="BV41" s="332"/>
      <c r="BW41" s="332"/>
      <c r="BX41" s="332"/>
      <c r="BY41" s="332"/>
      <c r="BZ41" s="332"/>
      <c r="CA41" s="332"/>
      <c r="CB41" s="332"/>
      <c r="CC41" s="332"/>
      <c r="CD41" s="332"/>
      <c r="CE41" s="332"/>
      <c r="CF41" s="332"/>
      <c r="CG41" s="332"/>
      <c r="CH41" s="332"/>
      <c r="CI41" s="332"/>
      <c r="CJ41" s="332"/>
      <c r="CK41" s="332"/>
      <c r="CL41" s="333"/>
      <c r="CM41" s="215"/>
      <c r="CN41" s="217"/>
      <c r="CO41" s="88"/>
      <c r="CP41" s="89"/>
      <c r="CQ41" s="89"/>
      <c r="CR41" s="89"/>
      <c r="CS41" s="89"/>
      <c r="CT41" s="89"/>
      <c r="CU41" s="89"/>
      <c r="CV41" s="89"/>
      <c r="CW41" s="89"/>
      <c r="CX41" s="89"/>
      <c r="CY41" s="89"/>
      <c r="CZ41" s="89"/>
      <c r="DA41" s="89"/>
      <c r="DB41" s="89"/>
      <c r="DC41" s="89"/>
      <c r="DD41" s="89"/>
      <c r="DE41" s="89"/>
      <c r="DF41" s="90"/>
    </row>
    <row r="42" spans="2:111" ht="7.5" customHeight="1" x14ac:dyDescent="0.4">
      <c r="B42" s="215"/>
      <c r="C42" s="216"/>
      <c r="D42" s="217"/>
      <c r="E42" s="222" t="s">
        <v>77</v>
      </c>
      <c r="F42" s="223"/>
      <c r="G42" s="223"/>
      <c r="H42" s="223"/>
      <c r="I42" s="223"/>
      <c r="J42" s="223"/>
      <c r="K42" s="223"/>
      <c r="L42" s="223"/>
      <c r="M42" s="224"/>
      <c r="N42" s="202">
        <v>19</v>
      </c>
      <c r="O42" s="203"/>
      <c r="P42" s="119"/>
      <c r="Q42" s="120"/>
      <c r="R42" s="121"/>
      <c r="S42" s="122"/>
      <c r="T42" s="121"/>
      <c r="U42" s="122"/>
      <c r="V42" s="121"/>
      <c r="W42" s="121"/>
      <c r="X42" s="119"/>
      <c r="Y42" s="122"/>
      <c r="Z42" s="121"/>
      <c r="AA42" s="122"/>
      <c r="AB42" s="121"/>
      <c r="AC42" s="120"/>
      <c r="AD42" s="121"/>
      <c r="AE42" s="122"/>
      <c r="AF42" s="121"/>
      <c r="AG42" s="122"/>
      <c r="AH42" s="121"/>
      <c r="AI42" s="121"/>
      <c r="AJ42" s="396"/>
      <c r="AK42" s="397"/>
      <c r="AL42" s="397"/>
      <c r="AM42" s="397"/>
      <c r="AN42" s="397"/>
      <c r="AO42" s="397"/>
      <c r="AP42" s="397"/>
      <c r="AQ42" s="397"/>
      <c r="AR42" s="397"/>
      <c r="AS42" s="397"/>
      <c r="AT42" s="397"/>
      <c r="AU42" s="397"/>
      <c r="AV42" s="397"/>
      <c r="AW42" s="397"/>
      <c r="AX42" s="397"/>
      <c r="AY42" s="397"/>
      <c r="AZ42" s="397"/>
      <c r="BA42" s="397"/>
      <c r="BB42" s="397"/>
      <c r="BC42" s="398"/>
      <c r="BE42" s="303"/>
      <c r="BF42" s="289"/>
      <c r="BG42" s="289"/>
      <c r="BH42" s="289"/>
      <c r="BI42" s="289"/>
      <c r="BJ42" s="289"/>
      <c r="BK42" s="289"/>
      <c r="BL42" s="289"/>
      <c r="BM42" s="289"/>
      <c r="BN42" s="289"/>
      <c r="BO42" s="289"/>
      <c r="BP42" s="290"/>
      <c r="BQ42" s="334" t="s">
        <v>53</v>
      </c>
      <c r="BR42" s="335"/>
      <c r="BS42" s="335"/>
      <c r="BT42" s="335"/>
      <c r="BU42" s="335"/>
      <c r="BV42" s="335"/>
      <c r="BW42" s="335"/>
      <c r="BX42" s="335"/>
      <c r="BY42" s="335"/>
      <c r="BZ42" s="335"/>
      <c r="CA42" s="335"/>
      <c r="CB42" s="335"/>
      <c r="CC42" s="335"/>
      <c r="CD42" s="335"/>
      <c r="CE42" s="335"/>
      <c r="CF42" s="335"/>
      <c r="CG42" s="335"/>
      <c r="CH42" s="335"/>
      <c r="CI42" s="335"/>
      <c r="CJ42" s="335"/>
      <c r="CK42" s="335"/>
      <c r="CL42" s="336"/>
      <c r="CM42" s="215"/>
      <c r="CN42" s="217"/>
      <c r="CO42" s="88"/>
      <c r="CP42" s="89"/>
      <c r="CQ42" s="89"/>
      <c r="CR42" s="89"/>
      <c r="CS42" s="89"/>
      <c r="CT42" s="89"/>
      <c r="CU42" s="89"/>
      <c r="CV42" s="89"/>
      <c r="CW42" s="89"/>
      <c r="CX42" s="89"/>
      <c r="CY42" s="89"/>
      <c r="CZ42" s="89"/>
      <c r="DA42" s="89"/>
      <c r="DB42" s="89"/>
      <c r="DC42" s="89"/>
      <c r="DD42" s="89"/>
      <c r="DE42" s="89"/>
      <c r="DF42" s="90"/>
    </row>
    <row r="43" spans="2:111" ht="7.5" customHeight="1" x14ac:dyDescent="0.4">
      <c r="B43" s="215"/>
      <c r="C43" s="216"/>
      <c r="D43" s="217"/>
      <c r="E43" s="303"/>
      <c r="F43" s="289"/>
      <c r="G43" s="289"/>
      <c r="H43" s="289"/>
      <c r="I43" s="289"/>
      <c r="J43" s="289"/>
      <c r="K43" s="289"/>
      <c r="L43" s="289"/>
      <c r="M43" s="290"/>
      <c r="N43" s="204"/>
      <c r="O43" s="205"/>
      <c r="P43" s="208" t="str">
        <f>IF(LEN(入力用!$H$31)&lt;10,"",ROUNDDOWN(RIGHT(入力用!$H$31,10)/1000000000,0))</f>
        <v/>
      </c>
      <c r="Q43" s="190"/>
      <c r="R43" s="208" t="str">
        <f>IF(LEN(入力用!$H$31)&lt;9,"",ROUNDDOWN(RIGHT(入力用!$H$31,9)/100000000,0))</f>
        <v/>
      </c>
      <c r="S43" s="210"/>
      <c r="T43" s="189" t="str">
        <f>IF(LEN(入力用!$H$31)&lt;8,"",ROUNDDOWN(RIGHT(入力用!$H$31,8)/10000000,0))</f>
        <v/>
      </c>
      <c r="U43" s="210"/>
      <c r="V43" s="189" t="str">
        <f>IF(LEN(入力用!$H$31)&lt;7,"",ROUNDDOWN(RIGHT(入力用!$H$31,7)/1000000,0))</f>
        <v/>
      </c>
      <c r="W43" s="190"/>
      <c r="X43" s="208" t="str">
        <f>IF(LEN(入力用!$H$31)&lt;6,"",ROUNDDOWN(RIGHT(入力用!$H$31,6)/100000,0))</f>
        <v/>
      </c>
      <c r="Y43" s="210"/>
      <c r="Z43" s="189" t="str">
        <f>IF(LEN(入力用!$H$31)&lt;5,"",ROUNDDOWN(RIGHT(入力用!$H$31,5)/10000,0))</f>
        <v/>
      </c>
      <c r="AA43" s="210"/>
      <c r="AB43" s="189" t="str">
        <f>IF(LEN(入力用!$H$31)&lt;4,"",ROUNDDOWN(RIGHT(入力用!$H$31,4)/1000,0))</f>
        <v/>
      </c>
      <c r="AC43" s="190"/>
      <c r="AD43" s="208" t="str">
        <f>IF(LEN(入力用!$H$31)&lt;3,"",ROUNDDOWN(RIGHT(入力用!$H$31,3)/100,0))</f>
        <v/>
      </c>
      <c r="AE43" s="210"/>
      <c r="AF43" s="189" t="str">
        <f>IF(LEN(入力用!$H$31)&lt;2,"",ROUNDDOWN(RIGHT(入力用!$H$31,2)/10,0))</f>
        <v/>
      </c>
      <c r="AG43" s="210"/>
      <c r="AH43" s="189" t="str">
        <f>RIGHT(入力用!$H$31,1)</f>
        <v/>
      </c>
      <c r="AI43" s="190"/>
      <c r="AJ43" s="399"/>
      <c r="AK43" s="400"/>
      <c r="AL43" s="400"/>
      <c r="AM43" s="400"/>
      <c r="AN43" s="400"/>
      <c r="AO43" s="400"/>
      <c r="AP43" s="400"/>
      <c r="AQ43" s="400"/>
      <c r="AR43" s="400"/>
      <c r="AS43" s="400"/>
      <c r="AT43" s="400"/>
      <c r="AU43" s="400"/>
      <c r="AV43" s="400"/>
      <c r="AW43" s="400"/>
      <c r="AX43" s="400"/>
      <c r="AY43" s="400"/>
      <c r="AZ43" s="400"/>
      <c r="BA43" s="400"/>
      <c r="BB43" s="400"/>
      <c r="BC43" s="401"/>
      <c r="BE43" s="225"/>
      <c r="BF43" s="226"/>
      <c r="BG43" s="226"/>
      <c r="BH43" s="226"/>
      <c r="BI43" s="226"/>
      <c r="BJ43" s="226"/>
      <c r="BK43" s="226"/>
      <c r="BL43" s="226"/>
      <c r="BM43" s="226"/>
      <c r="BN43" s="226"/>
      <c r="BO43" s="226"/>
      <c r="BP43" s="227"/>
      <c r="BQ43" s="337"/>
      <c r="BR43" s="338"/>
      <c r="BS43" s="338"/>
      <c r="BT43" s="338"/>
      <c r="BU43" s="338"/>
      <c r="BV43" s="338"/>
      <c r="BW43" s="338"/>
      <c r="BX43" s="338"/>
      <c r="BY43" s="338"/>
      <c r="BZ43" s="338"/>
      <c r="CA43" s="338"/>
      <c r="CB43" s="338"/>
      <c r="CC43" s="338"/>
      <c r="CD43" s="338"/>
      <c r="CE43" s="338"/>
      <c r="CF43" s="338"/>
      <c r="CG43" s="338"/>
      <c r="CH43" s="338"/>
      <c r="CI43" s="338"/>
      <c r="CJ43" s="338"/>
      <c r="CK43" s="338"/>
      <c r="CL43" s="339"/>
      <c r="CM43" s="215"/>
      <c r="CN43" s="217"/>
      <c r="CO43" s="88"/>
      <c r="CP43" s="89"/>
      <c r="CQ43" s="89"/>
      <c r="CR43" s="89"/>
      <c r="CS43" s="89"/>
      <c r="CT43" s="89"/>
      <c r="CU43" s="89"/>
      <c r="CV43" s="89"/>
      <c r="CW43" s="89"/>
      <c r="CX43" s="89"/>
      <c r="CY43" s="89"/>
      <c r="CZ43" s="89"/>
      <c r="DA43" s="89"/>
      <c r="DB43" s="89"/>
      <c r="DC43" s="89"/>
      <c r="DD43" s="89"/>
      <c r="DE43" s="89"/>
      <c r="DF43" s="90"/>
    </row>
    <row r="44" spans="2:111" ht="7.5" customHeight="1" thickBot="1" x14ac:dyDescent="0.45">
      <c r="B44" s="215"/>
      <c r="C44" s="216"/>
      <c r="D44" s="217"/>
      <c r="E44" s="303"/>
      <c r="F44" s="289"/>
      <c r="G44" s="289"/>
      <c r="H44" s="289"/>
      <c r="I44" s="289"/>
      <c r="J44" s="289"/>
      <c r="K44" s="289"/>
      <c r="L44" s="289"/>
      <c r="M44" s="290"/>
      <c r="N44" s="204"/>
      <c r="O44" s="205"/>
      <c r="P44" s="208"/>
      <c r="Q44" s="190"/>
      <c r="R44" s="208"/>
      <c r="S44" s="210"/>
      <c r="T44" s="189"/>
      <c r="U44" s="210"/>
      <c r="V44" s="189"/>
      <c r="W44" s="190"/>
      <c r="X44" s="208"/>
      <c r="Y44" s="210"/>
      <c r="Z44" s="189"/>
      <c r="AA44" s="210"/>
      <c r="AB44" s="189"/>
      <c r="AC44" s="190"/>
      <c r="AD44" s="208"/>
      <c r="AE44" s="210"/>
      <c r="AF44" s="189"/>
      <c r="AG44" s="210"/>
      <c r="AH44" s="189"/>
      <c r="AI44" s="190"/>
      <c r="AJ44" s="399"/>
      <c r="AK44" s="400"/>
      <c r="AL44" s="400"/>
      <c r="AM44" s="400"/>
      <c r="AN44" s="400"/>
      <c r="AO44" s="400"/>
      <c r="AP44" s="400"/>
      <c r="AQ44" s="400"/>
      <c r="AR44" s="400"/>
      <c r="AS44" s="400"/>
      <c r="AT44" s="400"/>
      <c r="AU44" s="400"/>
      <c r="AV44" s="400"/>
      <c r="AW44" s="400"/>
      <c r="AX44" s="400"/>
      <c r="AY44" s="400"/>
      <c r="AZ44" s="400"/>
      <c r="BA44" s="400"/>
      <c r="BB44" s="400"/>
      <c r="BC44" s="401"/>
      <c r="BE44" s="222" t="s">
        <v>28</v>
      </c>
      <c r="BF44" s="223"/>
      <c r="BG44" s="223"/>
      <c r="BH44" s="223"/>
      <c r="BI44" s="223"/>
      <c r="BJ44" s="223"/>
      <c r="BK44" s="223"/>
      <c r="BL44" s="223"/>
      <c r="BM44" s="223"/>
      <c r="BN44" s="223"/>
      <c r="BO44" s="223"/>
      <c r="BP44" s="224"/>
      <c r="BQ44" s="328" t="s">
        <v>54</v>
      </c>
      <c r="BR44" s="329"/>
      <c r="BS44" s="329"/>
      <c r="BT44" s="329"/>
      <c r="BU44" s="329"/>
      <c r="BV44" s="329"/>
      <c r="BW44" s="329"/>
      <c r="BX44" s="329"/>
      <c r="BY44" s="329"/>
      <c r="BZ44" s="329"/>
      <c r="CA44" s="329"/>
      <c r="CB44" s="329"/>
      <c r="CC44" s="329"/>
      <c r="CD44" s="329"/>
      <c r="CE44" s="329"/>
      <c r="CF44" s="329"/>
      <c r="CG44" s="329"/>
      <c r="CH44" s="329"/>
      <c r="CI44" s="329"/>
      <c r="CJ44" s="329"/>
      <c r="CK44" s="329"/>
      <c r="CL44" s="330"/>
      <c r="CM44" s="215"/>
      <c r="CN44" s="217"/>
      <c r="CO44" s="88"/>
      <c r="CP44" s="89"/>
      <c r="CQ44" s="89"/>
      <c r="CR44" s="89"/>
      <c r="CS44" s="89"/>
      <c r="CT44" s="89"/>
      <c r="CU44" s="89"/>
      <c r="CV44" s="89"/>
      <c r="CW44" s="89"/>
      <c r="CX44" s="89"/>
      <c r="CY44" s="89"/>
      <c r="CZ44" s="89"/>
      <c r="DA44" s="89"/>
      <c r="DB44" s="89"/>
      <c r="DC44" s="89"/>
      <c r="DD44" s="89"/>
      <c r="DE44" s="89"/>
      <c r="DF44" s="90"/>
      <c r="DG44" s="59"/>
    </row>
    <row r="45" spans="2:111" ht="7.5" customHeight="1" x14ac:dyDescent="0.4">
      <c r="B45" s="383" t="s">
        <v>13</v>
      </c>
      <c r="C45" s="384"/>
      <c r="D45" s="384"/>
      <c r="E45" s="384"/>
      <c r="F45" s="384"/>
      <c r="G45" s="384"/>
      <c r="H45" s="384"/>
      <c r="I45" s="384"/>
      <c r="J45" s="384"/>
      <c r="K45" s="384"/>
      <c r="L45" s="384"/>
      <c r="M45" s="385"/>
      <c r="N45" s="392">
        <v>20</v>
      </c>
      <c r="O45" s="393"/>
      <c r="P45" s="123"/>
      <c r="Q45" s="124"/>
      <c r="R45" s="125"/>
      <c r="S45" s="126"/>
      <c r="T45" s="125"/>
      <c r="U45" s="126"/>
      <c r="V45" s="125"/>
      <c r="W45" s="125"/>
      <c r="X45" s="123"/>
      <c r="Y45" s="126"/>
      <c r="Z45" s="125"/>
      <c r="AA45" s="126"/>
      <c r="AB45" s="125"/>
      <c r="AC45" s="124"/>
      <c r="AD45" s="125"/>
      <c r="AE45" s="126"/>
      <c r="AF45" s="125"/>
      <c r="AG45" s="126"/>
      <c r="AH45" s="125"/>
      <c r="AI45" s="125"/>
      <c r="AJ45" s="392">
        <v>28</v>
      </c>
      <c r="AK45" s="393"/>
      <c r="AL45" s="125"/>
      <c r="AM45" s="126"/>
      <c r="AN45" s="125"/>
      <c r="AO45" s="126"/>
      <c r="AP45" s="125"/>
      <c r="AQ45" s="125"/>
      <c r="AR45" s="123"/>
      <c r="AS45" s="126"/>
      <c r="AT45" s="125"/>
      <c r="AU45" s="126"/>
      <c r="AV45" s="125"/>
      <c r="AW45" s="124"/>
      <c r="AX45" s="125"/>
      <c r="AY45" s="126"/>
      <c r="AZ45" s="125"/>
      <c r="BA45" s="126"/>
      <c r="BB45" s="125"/>
      <c r="BC45" s="127"/>
      <c r="BE45" s="303"/>
      <c r="BF45" s="289"/>
      <c r="BG45" s="289"/>
      <c r="BH45" s="289"/>
      <c r="BI45" s="289"/>
      <c r="BJ45" s="289"/>
      <c r="BK45" s="289"/>
      <c r="BL45" s="289"/>
      <c r="BM45" s="289"/>
      <c r="BN45" s="289"/>
      <c r="BO45" s="289"/>
      <c r="BP45" s="290"/>
      <c r="BQ45" s="331"/>
      <c r="BR45" s="332"/>
      <c r="BS45" s="332"/>
      <c r="BT45" s="332"/>
      <c r="BU45" s="332"/>
      <c r="BV45" s="332"/>
      <c r="BW45" s="332"/>
      <c r="BX45" s="332"/>
      <c r="BY45" s="332"/>
      <c r="BZ45" s="332"/>
      <c r="CA45" s="332"/>
      <c r="CB45" s="332"/>
      <c r="CC45" s="332"/>
      <c r="CD45" s="332"/>
      <c r="CE45" s="332"/>
      <c r="CF45" s="332"/>
      <c r="CG45" s="332"/>
      <c r="CH45" s="332"/>
      <c r="CI45" s="332"/>
      <c r="CJ45" s="332"/>
      <c r="CK45" s="332"/>
      <c r="CL45" s="333"/>
      <c r="CM45" s="215"/>
      <c r="CN45" s="217"/>
      <c r="CO45" s="88"/>
      <c r="CP45" s="89"/>
      <c r="CQ45" s="89"/>
      <c r="CR45" s="89"/>
      <c r="CS45" s="89"/>
      <c r="CT45" s="89"/>
      <c r="CU45" s="89"/>
      <c r="CV45" s="89"/>
      <c r="CW45" s="89"/>
      <c r="CX45" s="89"/>
      <c r="CY45" s="89"/>
      <c r="CZ45" s="89"/>
      <c r="DA45" s="89"/>
      <c r="DB45" s="89"/>
      <c r="DC45" s="89"/>
      <c r="DD45" s="89"/>
      <c r="DE45" s="89"/>
      <c r="DF45" s="90"/>
      <c r="DG45" s="59"/>
    </row>
    <row r="46" spans="2:111" ht="7.5" customHeight="1" x14ac:dyDescent="0.4">
      <c r="B46" s="386"/>
      <c r="C46" s="387"/>
      <c r="D46" s="387"/>
      <c r="E46" s="387"/>
      <c r="F46" s="387"/>
      <c r="G46" s="387"/>
      <c r="H46" s="387"/>
      <c r="I46" s="387"/>
      <c r="J46" s="387"/>
      <c r="K46" s="387"/>
      <c r="L46" s="387"/>
      <c r="M46" s="388"/>
      <c r="N46" s="204"/>
      <c r="O46" s="205"/>
      <c r="P46" s="208" t="str">
        <f>IF(LEN(入力用!$H$32)&lt;10,"",ROUNDDOWN(RIGHT(入力用!$H$32,10)/1000000000,0))</f>
        <v/>
      </c>
      <c r="Q46" s="190"/>
      <c r="R46" s="208" t="str">
        <f>IF(LEN(入力用!$H$32)&lt;9,"",ROUNDDOWN(RIGHT(入力用!$H$32,9)/100000000,0))</f>
        <v/>
      </c>
      <c r="S46" s="210"/>
      <c r="T46" s="189" t="str">
        <f>IF(LEN(入力用!$H$32)&lt;8,"",ROUNDDOWN(RIGHT(入力用!$H$32,8)/10000000,0))</f>
        <v/>
      </c>
      <c r="U46" s="210"/>
      <c r="V46" s="189" t="str">
        <f>IF(LEN(入力用!$H$32)&lt;7,"",ROUNDDOWN(RIGHT(入力用!$H$32,7)/1000000,0))</f>
        <v/>
      </c>
      <c r="W46" s="190"/>
      <c r="X46" s="208" t="str">
        <f>IF(LEN(入力用!$H$32)&lt;6,"",ROUNDDOWN(RIGHT(入力用!$H$32,6)/100000,0))</f>
        <v/>
      </c>
      <c r="Y46" s="210"/>
      <c r="Z46" s="189" t="str">
        <f>IF(LEN(入力用!$H$32)&lt;5,"",ROUNDDOWN(RIGHT(入力用!$H$32,5)/10000,0))</f>
        <v/>
      </c>
      <c r="AA46" s="210"/>
      <c r="AB46" s="189" t="str">
        <f>IF(LEN(入力用!$H$32)&lt;4,"",ROUNDDOWN(RIGHT(入力用!$H$32,4)/1000,0))</f>
        <v/>
      </c>
      <c r="AC46" s="190"/>
      <c r="AD46" s="208" t="str">
        <f>IF(LEN(入力用!$H$32)&lt;3,"",ROUNDDOWN(RIGHT(入力用!$H$32,3)/100,0))</f>
        <v/>
      </c>
      <c r="AE46" s="210"/>
      <c r="AF46" s="189" t="str">
        <f>IF(LEN(入力用!$H$32)&lt;2,"",ROUNDDOWN(RIGHT(入力用!$H$32,2)/10,0))</f>
        <v/>
      </c>
      <c r="AG46" s="210"/>
      <c r="AH46" s="189" t="str">
        <f>RIGHT(入力用!$H$32,1)</f>
        <v>0</v>
      </c>
      <c r="AI46" s="190"/>
      <c r="AJ46" s="204"/>
      <c r="AK46" s="205"/>
      <c r="AL46" s="208" t="str">
        <f>IF(LEN(入力用!$L$33)&lt;9,"",ROUNDDOWN(RIGHT(入力用!$L$33,9)/100000000,0))</f>
        <v/>
      </c>
      <c r="AM46" s="210"/>
      <c r="AN46" s="189" t="str">
        <f>IF(LEN(入力用!$L$33)&lt;8,"",ROUNDDOWN(RIGHT(入力用!$L$33,8)/10000000,0))</f>
        <v/>
      </c>
      <c r="AO46" s="210"/>
      <c r="AP46" s="189" t="str">
        <f>IF(LEN(入力用!$L$33)&lt;7,"",ROUNDDOWN(RIGHT(入力用!$L$33,7)/1000000,0))</f>
        <v/>
      </c>
      <c r="AQ46" s="190"/>
      <c r="AR46" s="208" t="str">
        <f>IF(LEN(入力用!$L$33)&lt;6,"",ROUNDDOWN(RIGHT(入力用!$L$33,6)/100000,0))</f>
        <v/>
      </c>
      <c r="AS46" s="210"/>
      <c r="AT46" s="189" t="str">
        <f>IF(LEN(入力用!$L$33)&lt;5,"",ROUNDDOWN(RIGHT(入力用!$L$33,5)/10000,0))</f>
        <v/>
      </c>
      <c r="AU46" s="210"/>
      <c r="AV46" s="189" t="str">
        <f>IF(LEN(入力用!$L$33)&lt;4,"",ROUNDDOWN(RIGHT(入力用!$L$33,4)/1000,0))</f>
        <v/>
      </c>
      <c r="AW46" s="190"/>
      <c r="AX46" s="208" t="str">
        <f>IF(LEN(入力用!$L$33)&lt;3,"",ROUNDDOWN(RIGHT(入力用!$L$33,3)/100,0))</f>
        <v/>
      </c>
      <c r="AY46" s="210"/>
      <c r="AZ46" s="189" t="str">
        <f>IF(LEN(入力用!$L$33)&lt;2,"",ROUNDDOWN(RIGHT(入力用!$L$33,2)/10,0))</f>
        <v/>
      </c>
      <c r="BA46" s="210"/>
      <c r="BB46" s="189" t="str">
        <f>RIGHT(入力用!$L$33,1)</f>
        <v>0</v>
      </c>
      <c r="BC46" s="425"/>
      <c r="BE46" s="303"/>
      <c r="BF46" s="289"/>
      <c r="BG46" s="289"/>
      <c r="BH46" s="289"/>
      <c r="BI46" s="289"/>
      <c r="BJ46" s="289"/>
      <c r="BK46" s="289"/>
      <c r="BL46" s="289"/>
      <c r="BM46" s="289"/>
      <c r="BN46" s="289"/>
      <c r="BO46" s="289"/>
      <c r="BP46" s="290"/>
      <c r="BQ46" s="334" t="s">
        <v>55</v>
      </c>
      <c r="BR46" s="335"/>
      <c r="BS46" s="335"/>
      <c r="BT46" s="335"/>
      <c r="BU46" s="335"/>
      <c r="BV46" s="335"/>
      <c r="BW46" s="335"/>
      <c r="BX46" s="335"/>
      <c r="BY46" s="335"/>
      <c r="BZ46" s="335"/>
      <c r="CA46" s="335"/>
      <c r="CB46" s="335"/>
      <c r="CC46" s="335"/>
      <c r="CD46" s="335"/>
      <c r="CE46" s="335"/>
      <c r="CF46" s="335"/>
      <c r="CG46" s="335"/>
      <c r="CH46" s="335"/>
      <c r="CI46" s="335"/>
      <c r="CJ46" s="335"/>
      <c r="CK46" s="335"/>
      <c r="CL46" s="336"/>
      <c r="CM46" s="215"/>
      <c r="CN46" s="217"/>
      <c r="CO46" s="88"/>
      <c r="CP46" s="89"/>
      <c r="CQ46" s="89"/>
      <c r="CR46" s="89"/>
      <c r="CS46" s="89"/>
      <c r="CT46" s="89"/>
      <c r="CU46" s="89"/>
      <c r="CV46" s="89"/>
      <c r="CW46" s="89"/>
      <c r="CX46" s="89"/>
      <c r="CY46" s="89"/>
      <c r="CZ46" s="89"/>
      <c r="DA46" s="89"/>
      <c r="DB46" s="89"/>
      <c r="DC46" s="89"/>
      <c r="DD46" s="89"/>
      <c r="DE46" s="89"/>
      <c r="DF46" s="90"/>
      <c r="DG46" s="59"/>
    </row>
    <row r="47" spans="2:111" ht="7.5" customHeight="1" thickBot="1" x14ac:dyDescent="0.45">
      <c r="B47" s="389"/>
      <c r="C47" s="390"/>
      <c r="D47" s="390"/>
      <c r="E47" s="390"/>
      <c r="F47" s="390"/>
      <c r="G47" s="390"/>
      <c r="H47" s="390"/>
      <c r="I47" s="390"/>
      <c r="J47" s="390"/>
      <c r="K47" s="390"/>
      <c r="L47" s="390"/>
      <c r="M47" s="391"/>
      <c r="N47" s="394"/>
      <c r="O47" s="395"/>
      <c r="P47" s="382"/>
      <c r="Q47" s="381"/>
      <c r="R47" s="382"/>
      <c r="S47" s="380"/>
      <c r="T47" s="379"/>
      <c r="U47" s="380"/>
      <c r="V47" s="379"/>
      <c r="W47" s="381"/>
      <c r="X47" s="382"/>
      <c r="Y47" s="380"/>
      <c r="Z47" s="379"/>
      <c r="AA47" s="380"/>
      <c r="AB47" s="379"/>
      <c r="AC47" s="381"/>
      <c r="AD47" s="382"/>
      <c r="AE47" s="380"/>
      <c r="AF47" s="379"/>
      <c r="AG47" s="380"/>
      <c r="AH47" s="379"/>
      <c r="AI47" s="381"/>
      <c r="AJ47" s="394"/>
      <c r="AK47" s="395"/>
      <c r="AL47" s="382"/>
      <c r="AM47" s="380"/>
      <c r="AN47" s="379"/>
      <c r="AO47" s="380"/>
      <c r="AP47" s="379"/>
      <c r="AQ47" s="381"/>
      <c r="AR47" s="382"/>
      <c r="AS47" s="380"/>
      <c r="AT47" s="379"/>
      <c r="AU47" s="380"/>
      <c r="AV47" s="379"/>
      <c r="AW47" s="381"/>
      <c r="AX47" s="382"/>
      <c r="AY47" s="380"/>
      <c r="AZ47" s="379"/>
      <c r="BA47" s="380"/>
      <c r="BB47" s="379"/>
      <c r="BC47" s="426"/>
      <c r="BE47" s="225"/>
      <c r="BF47" s="226"/>
      <c r="BG47" s="226"/>
      <c r="BH47" s="226"/>
      <c r="BI47" s="226"/>
      <c r="BJ47" s="226"/>
      <c r="BK47" s="226"/>
      <c r="BL47" s="226"/>
      <c r="BM47" s="226"/>
      <c r="BN47" s="226"/>
      <c r="BO47" s="226"/>
      <c r="BP47" s="227"/>
      <c r="BQ47" s="337"/>
      <c r="BR47" s="338"/>
      <c r="BS47" s="338"/>
      <c r="BT47" s="338"/>
      <c r="BU47" s="338"/>
      <c r="BV47" s="338"/>
      <c r="BW47" s="338"/>
      <c r="BX47" s="338"/>
      <c r="BY47" s="338"/>
      <c r="BZ47" s="338"/>
      <c r="CA47" s="338"/>
      <c r="CB47" s="338"/>
      <c r="CC47" s="338"/>
      <c r="CD47" s="338"/>
      <c r="CE47" s="338"/>
      <c r="CF47" s="338"/>
      <c r="CG47" s="338"/>
      <c r="CH47" s="338"/>
      <c r="CI47" s="338"/>
      <c r="CJ47" s="338"/>
      <c r="CK47" s="338"/>
      <c r="CL47" s="339"/>
      <c r="CM47" s="215"/>
      <c r="CN47" s="217"/>
      <c r="CO47" s="88"/>
      <c r="CP47" s="89"/>
      <c r="CQ47" s="89"/>
      <c r="CR47" s="89"/>
      <c r="CS47" s="89"/>
      <c r="CT47" s="89"/>
      <c r="CU47" s="89"/>
      <c r="CV47" s="89"/>
      <c r="CW47" s="89"/>
      <c r="CX47" s="89"/>
      <c r="CY47" s="89"/>
      <c r="CZ47" s="89"/>
      <c r="DA47" s="89"/>
      <c r="DB47" s="89"/>
      <c r="DC47" s="89"/>
      <c r="DD47" s="89"/>
      <c r="DE47" s="89"/>
      <c r="DF47" s="90"/>
      <c r="DG47" s="59"/>
    </row>
    <row r="48" spans="2:111" ht="7.5" customHeight="1" x14ac:dyDescent="0.4">
      <c r="B48" s="421" t="s">
        <v>81</v>
      </c>
      <c r="C48" s="387"/>
      <c r="D48" s="388"/>
      <c r="E48" s="405" t="str">
        <f>IF(入力用!C37="","",入力用!C37)</f>
        <v/>
      </c>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7"/>
      <c r="BE48" s="310" t="s">
        <v>47</v>
      </c>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2"/>
      <c r="CM48" s="215"/>
      <c r="CN48" s="217"/>
      <c r="CO48" s="88"/>
      <c r="CP48" s="89"/>
      <c r="CQ48" s="89"/>
      <c r="CR48" s="89"/>
      <c r="CS48" s="89"/>
      <c r="CT48" s="89"/>
      <c r="CU48" s="89"/>
      <c r="CV48" s="89"/>
      <c r="CW48" s="89"/>
      <c r="CX48" s="89"/>
      <c r="CY48" s="89"/>
      <c r="CZ48" s="89"/>
      <c r="DA48" s="89"/>
      <c r="DB48" s="89"/>
      <c r="DC48" s="89"/>
      <c r="DD48" s="89"/>
      <c r="DE48" s="89"/>
      <c r="DF48" s="90"/>
      <c r="DG48" s="59"/>
    </row>
    <row r="49" spans="2:111" ht="7.5" customHeight="1" x14ac:dyDescent="0.4">
      <c r="B49" s="421"/>
      <c r="C49" s="387"/>
      <c r="D49" s="388"/>
      <c r="E49" s="408"/>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409"/>
      <c r="BC49" s="410"/>
      <c r="BE49" s="313"/>
      <c r="BF49" s="314"/>
      <c r="BG49" s="314"/>
      <c r="BH49" s="314"/>
      <c r="BI49" s="314"/>
      <c r="BJ49" s="314"/>
      <c r="BK49" s="314"/>
      <c r="BL49" s="314"/>
      <c r="BM49" s="314"/>
      <c r="BN49" s="314"/>
      <c r="BO49" s="314"/>
      <c r="BP49" s="314"/>
      <c r="BQ49" s="314"/>
      <c r="BR49" s="314"/>
      <c r="BS49" s="314"/>
      <c r="BT49" s="314"/>
      <c r="BU49" s="314"/>
      <c r="BV49" s="314"/>
      <c r="BW49" s="314"/>
      <c r="BX49" s="314"/>
      <c r="BY49" s="314"/>
      <c r="BZ49" s="314"/>
      <c r="CA49" s="314"/>
      <c r="CB49" s="314"/>
      <c r="CC49" s="314"/>
      <c r="CD49" s="314"/>
      <c r="CE49" s="314"/>
      <c r="CF49" s="314"/>
      <c r="CG49" s="314"/>
      <c r="CH49" s="314"/>
      <c r="CI49" s="314"/>
      <c r="CJ49" s="314"/>
      <c r="CK49" s="314"/>
      <c r="CL49" s="315"/>
      <c r="CM49" s="215"/>
      <c r="CN49" s="217"/>
      <c r="CO49" s="88"/>
      <c r="CP49" s="89"/>
      <c r="CQ49" s="89"/>
      <c r="CR49" s="89"/>
      <c r="CS49" s="89"/>
      <c r="CT49" s="89"/>
      <c r="CU49" s="89"/>
      <c r="CV49" s="89"/>
      <c r="CW49" s="89"/>
      <c r="CX49" s="89"/>
      <c r="CY49" s="89"/>
      <c r="CZ49" s="89"/>
      <c r="DA49" s="89"/>
      <c r="DB49" s="89"/>
      <c r="DC49" s="89"/>
      <c r="DD49" s="89"/>
      <c r="DE49" s="89"/>
      <c r="DF49" s="90"/>
      <c r="DG49" s="59"/>
    </row>
    <row r="50" spans="2:111" ht="7.5" customHeight="1" x14ac:dyDescent="0.4">
      <c r="B50" s="421"/>
      <c r="C50" s="387"/>
      <c r="D50" s="388"/>
      <c r="E50" s="408"/>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409"/>
      <c r="BC50" s="410"/>
      <c r="BE50" s="9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215"/>
      <c r="CN50" s="217"/>
      <c r="CO50" s="88"/>
      <c r="CP50" s="89"/>
      <c r="CQ50" s="89"/>
      <c r="CR50" s="89"/>
      <c r="CS50" s="89"/>
      <c r="CT50" s="89"/>
      <c r="CU50" s="89"/>
      <c r="CV50" s="89"/>
      <c r="CW50" s="89"/>
      <c r="CX50" s="89"/>
      <c r="CY50" s="89"/>
      <c r="CZ50" s="89"/>
      <c r="DA50" s="89"/>
      <c r="DB50" s="89"/>
      <c r="DC50" s="89"/>
      <c r="DD50" s="89"/>
      <c r="DE50" s="89"/>
      <c r="DF50" s="90"/>
      <c r="DG50" s="59"/>
    </row>
    <row r="51" spans="2:111" ht="7.5" customHeight="1" x14ac:dyDescent="0.4">
      <c r="B51" s="421"/>
      <c r="C51" s="387"/>
      <c r="D51" s="388"/>
      <c r="E51" s="408"/>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10"/>
      <c r="BE51" s="9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215"/>
      <c r="CN51" s="217"/>
      <c r="CO51" s="88"/>
      <c r="CP51" s="89"/>
      <c r="CQ51" s="89"/>
      <c r="CR51" s="89"/>
      <c r="CS51" s="89"/>
      <c r="CT51" s="89"/>
      <c r="CU51" s="89"/>
      <c r="CV51" s="89"/>
      <c r="CW51" s="89"/>
      <c r="CX51" s="89"/>
      <c r="CY51" s="89"/>
      <c r="CZ51" s="89"/>
      <c r="DA51" s="89"/>
      <c r="DB51" s="89"/>
      <c r="DC51" s="89"/>
      <c r="DD51" s="89"/>
      <c r="DE51" s="89"/>
      <c r="DF51" s="90"/>
      <c r="DG51" s="59"/>
    </row>
    <row r="52" spans="2:111" ht="7.5" customHeight="1" x14ac:dyDescent="0.4">
      <c r="B52" s="421"/>
      <c r="C52" s="387"/>
      <c r="D52" s="388"/>
      <c r="E52" s="408"/>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409"/>
      <c r="BC52" s="410"/>
      <c r="BE52" s="64"/>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59"/>
      <c r="CE52" s="59"/>
      <c r="CF52" s="59"/>
      <c r="CG52" s="59"/>
      <c r="CH52" s="59"/>
      <c r="CI52" s="59"/>
      <c r="CJ52" s="59"/>
      <c r="CK52" s="59"/>
      <c r="CL52" s="59"/>
      <c r="CM52" s="215"/>
      <c r="CN52" s="217"/>
      <c r="CO52" s="88"/>
      <c r="CP52" s="89"/>
      <c r="CQ52" s="89"/>
      <c r="CR52" s="89"/>
      <c r="CS52" s="89"/>
      <c r="CT52" s="89"/>
      <c r="CU52" s="89"/>
      <c r="CV52" s="89"/>
      <c r="CW52" s="89"/>
      <c r="CX52" s="89"/>
      <c r="CY52" s="89"/>
      <c r="CZ52" s="89"/>
      <c r="DA52" s="89"/>
      <c r="DB52" s="89"/>
      <c r="DC52" s="89"/>
      <c r="DD52" s="89"/>
      <c r="DE52" s="89"/>
      <c r="DF52" s="90"/>
      <c r="DG52" s="59"/>
    </row>
    <row r="53" spans="2:111" ht="7.5" customHeight="1" x14ac:dyDescent="0.4">
      <c r="B53" s="421"/>
      <c r="C53" s="387"/>
      <c r="D53" s="388"/>
      <c r="E53" s="408"/>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10"/>
      <c r="BE53" s="279" t="s">
        <v>48</v>
      </c>
      <c r="BF53" s="280"/>
      <c r="BG53" s="280"/>
      <c r="BH53" s="280"/>
      <c r="BI53" s="280"/>
      <c r="BJ53" s="280"/>
      <c r="BK53" s="280"/>
      <c r="BL53" s="280"/>
      <c r="BM53" s="280"/>
      <c r="BN53" s="280"/>
      <c r="BO53" s="280"/>
      <c r="BP53" s="280"/>
      <c r="BQ53" s="280"/>
      <c r="BR53" s="280"/>
      <c r="BS53" s="280"/>
      <c r="BT53" s="280"/>
      <c r="BU53" s="280"/>
      <c r="BV53" s="280"/>
      <c r="BW53" s="280"/>
      <c r="BX53" s="280"/>
      <c r="BY53" s="280"/>
      <c r="BZ53" s="280"/>
      <c r="CA53" s="280"/>
      <c r="CB53" s="280"/>
      <c r="CC53" s="280"/>
      <c r="CD53" s="280"/>
      <c r="CE53" s="280"/>
      <c r="CF53" s="280"/>
      <c r="CG53" s="280"/>
      <c r="CH53" s="280"/>
      <c r="CI53" s="280"/>
      <c r="CJ53" s="280"/>
      <c r="CK53" s="280"/>
      <c r="CL53" s="281"/>
      <c r="CM53" s="215"/>
      <c r="CN53" s="217"/>
      <c r="CO53" s="88"/>
      <c r="CP53" s="89"/>
      <c r="CQ53" s="89"/>
      <c r="CR53" s="89"/>
      <c r="CS53" s="89"/>
      <c r="CT53" s="89"/>
      <c r="CU53" s="89"/>
      <c r="CV53" s="89"/>
      <c r="CW53" s="89"/>
      <c r="CX53" s="89"/>
      <c r="CY53" s="89"/>
      <c r="CZ53" s="89"/>
      <c r="DA53" s="89"/>
      <c r="DB53" s="89"/>
      <c r="DC53" s="89"/>
      <c r="DD53" s="89"/>
      <c r="DE53" s="89"/>
      <c r="DF53" s="90"/>
      <c r="DG53" s="59"/>
    </row>
    <row r="54" spans="2:111" ht="7.5" customHeight="1" x14ac:dyDescent="0.4">
      <c r="B54" s="422"/>
      <c r="C54" s="423"/>
      <c r="D54" s="424"/>
      <c r="E54" s="411"/>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12"/>
      <c r="AR54" s="412"/>
      <c r="AS54" s="412"/>
      <c r="AT54" s="412"/>
      <c r="AU54" s="412"/>
      <c r="AV54" s="412"/>
      <c r="AW54" s="412"/>
      <c r="AX54" s="412"/>
      <c r="AY54" s="412"/>
      <c r="AZ54" s="412"/>
      <c r="BA54" s="412"/>
      <c r="BB54" s="412"/>
      <c r="BC54" s="413"/>
      <c r="BE54" s="282"/>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4"/>
      <c r="CM54" s="218"/>
      <c r="CN54" s="220"/>
      <c r="CO54" s="93"/>
      <c r="CP54" s="94"/>
      <c r="CQ54" s="94"/>
      <c r="CR54" s="94"/>
      <c r="CS54" s="94"/>
      <c r="CT54" s="94"/>
      <c r="CU54" s="94"/>
      <c r="CV54" s="94"/>
      <c r="CW54" s="94"/>
      <c r="CX54" s="94"/>
      <c r="CY54" s="94"/>
      <c r="CZ54" s="94"/>
      <c r="DA54" s="94"/>
      <c r="DB54" s="94"/>
      <c r="DC54" s="94"/>
      <c r="DD54" s="94"/>
      <c r="DE54" s="94"/>
      <c r="DF54" s="95"/>
      <c r="DG54" s="59"/>
    </row>
    <row r="55" spans="2:111" ht="12.75" customHeight="1" x14ac:dyDescent="0.4">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420" t="s">
        <v>83</v>
      </c>
      <c r="CN55" s="420"/>
      <c r="CO55" s="420"/>
      <c r="CP55" s="420"/>
      <c r="CQ55" s="420"/>
      <c r="CR55" s="420"/>
      <c r="CS55" s="420"/>
      <c r="CT55" s="420"/>
      <c r="CU55" s="420"/>
      <c r="CV55" s="420"/>
      <c r="CW55" s="420"/>
      <c r="CX55" s="420"/>
      <c r="CY55" s="420"/>
      <c r="CZ55" s="420"/>
      <c r="DA55" s="420"/>
      <c r="DB55" s="420"/>
      <c r="DC55" s="420"/>
      <c r="DD55" s="420"/>
      <c r="DE55" s="420"/>
      <c r="DF55" s="420"/>
    </row>
  </sheetData>
  <sheetProtection password="C895" sheet="1" selectLockedCells="1"/>
  <mergeCells count="330">
    <mergeCell ref="E48:BC54"/>
    <mergeCell ref="CL17:DF18"/>
    <mergeCell ref="CM55:DF55"/>
    <mergeCell ref="B48:D54"/>
    <mergeCell ref="AL46:AM47"/>
    <mergeCell ref="AN46:AO47"/>
    <mergeCell ref="AP46:AQ47"/>
    <mergeCell ref="AR46:AS47"/>
    <mergeCell ref="AT46:AU47"/>
    <mergeCell ref="AV46:AW47"/>
    <mergeCell ref="AX46:AY47"/>
    <mergeCell ref="AZ46:BA47"/>
    <mergeCell ref="BB46:BC47"/>
    <mergeCell ref="AJ45:AK47"/>
    <mergeCell ref="P46:Q47"/>
    <mergeCell ref="R46:S47"/>
    <mergeCell ref="T46:U47"/>
    <mergeCell ref="V46:W47"/>
    <mergeCell ref="X46:Y47"/>
    <mergeCell ref="CA19:CO20"/>
    <mergeCell ref="CA21:CO22"/>
    <mergeCell ref="AH46:AI47"/>
    <mergeCell ref="BQ44:CL45"/>
    <mergeCell ref="BQ46:CL47"/>
    <mergeCell ref="AJ42:BC44"/>
    <mergeCell ref="BB31:BC32"/>
    <mergeCell ref="AL34:AM35"/>
    <mergeCell ref="AN34:AO35"/>
    <mergeCell ref="AP34:AQ35"/>
    <mergeCell ref="AR34:AS35"/>
    <mergeCell ref="AT34:AU35"/>
    <mergeCell ref="AV34:AW35"/>
    <mergeCell ref="AX34:AY35"/>
    <mergeCell ref="AZ34:BA35"/>
    <mergeCell ref="AZ31:BA32"/>
    <mergeCell ref="AP31:AQ32"/>
    <mergeCell ref="AR31:AS32"/>
    <mergeCell ref="AT31:AU32"/>
    <mergeCell ref="AV31:AW32"/>
    <mergeCell ref="AV37:AW38"/>
    <mergeCell ref="AX37:AY38"/>
    <mergeCell ref="AZ37:BA38"/>
    <mergeCell ref="BB37:BC38"/>
    <mergeCell ref="AJ39:BC41"/>
    <mergeCell ref="Z43:AA44"/>
    <mergeCell ref="AB43:AC44"/>
    <mergeCell ref="AD43:AE44"/>
    <mergeCell ref="AF43:AG44"/>
    <mergeCell ref="BW19:BZ20"/>
    <mergeCell ref="BO21:BR22"/>
    <mergeCell ref="BS21:BV22"/>
    <mergeCell ref="BW21:BZ22"/>
    <mergeCell ref="Z40:AA41"/>
    <mergeCell ref="AB40:AC41"/>
    <mergeCell ref="AD40:AE41"/>
    <mergeCell ref="AF40:AG41"/>
    <mergeCell ref="AH40:AI41"/>
    <mergeCell ref="BB34:BC35"/>
    <mergeCell ref="AT28:AU29"/>
    <mergeCell ref="AV28:AW29"/>
    <mergeCell ref="AX28:AY29"/>
    <mergeCell ref="AZ28:BA29"/>
    <mergeCell ref="BB28:BC29"/>
    <mergeCell ref="AD31:AE32"/>
    <mergeCell ref="AF31:AG32"/>
    <mergeCell ref="AH31:AI32"/>
    <mergeCell ref="AL31:AM32"/>
    <mergeCell ref="AN31:AO32"/>
    <mergeCell ref="AB37:AC38"/>
    <mergeCell ref="AD37:AE38"/>
    <mergeCell ref="AF37:AG38"/>
    <mergeCell ref="AH37:AI38"/>
    <mergeCell ref="E42:M44"/>
    <mergeCell ref="N42:O44"/>
    <mergeCell ref="Z46:AA47"/>
    <mergeCell ref="AB46:AC47"/>
    <mergeCell ref="AD46:AE47"/>
    <mergeCell ref="AF46:AG47"/>
    <mergeCell ref="B45:M47"/>
    <mergeCell ref="N45:O47"/>
    <mergeCell ref="B39:D44"/>
    <mergeCell ref="E39:M41"/>
    <mergeCell ref="N39:O41"/>
    <mergeCell ref="P40:Q41"/>
    <mergeCell ref="R40:S41"/>
    <mergeCell ref="T40:U41"/>
    <mergeCell ref="V40:W41"/>
    <mergeCell ref="P43:Q44"/>
    <mergeCell ref="R43:S44"/>
    <mergeCell ref="T43:U44"/>
    <mergeCell ref="V43:W44"/>
    <mergeCell ref="X43:Y44"/>
    <mergeCell ref="AH43:AI44"/>
    <mergeCell ref="X40:Y41"/>
    <mergeCell ref="E33:M35"/>
    <mergeCell ref="N33:O35"/>
    <mergeCell ref="AJ33:AK35"/>
    <mergeCell ref="P34:Q35"/>
    <mergeCell ref="R34:S35"/>
    <mergeCell ref="T34:U35"/>
    <mergeCell ref="V34:W35"/>
    <mergeCell ref="X34:Y35"/>
    <mergeCell ref="Z34:AA35"/>
    <mergeCell ref="AB34:AC35"/>
    <mergeCell ref="AD34:AE35"/>
    <mergeCell ref="AF34:AG35"/>
    <mergeCell ref="AH34:AI35"/>
    <mergeCell ref="E36:M38"/>
    <mergeCell ref="N36:O38"/>
    <mergeCell ref="AJ36:AK38"/>
    <mergeCell ref="P37:Q38"/>
    <mergeCell ref="R37:S38"/>
    <mergeCell ref="T37:U38"/>
    <mergeCell ref="V37:W38"/>
    <mergeCell ref="X37:Y38"/>
    <mergeCell ref="Z37:AA38"/>
    <mergeCell ref="E30:M32"/>
    <mergeCell ref="N30:O32"/>
    <mergeCell ref="P31:Q32"/>
    <mergeCell ref="R31:S32"/>
    <mergeCell ref="T31:U32"/>
    <mergeCell ref="V31:W32"/>
    <mergeCell ref="X31:Y32"/>
    <mergeCell ref="Z31:AA32"/>
    <mergeCell ref="AB31:AC32"/>
    <mergeCell ref="AP25:AQ26"/>
    <mergeCell ref="AR25:AS26"/>
    <mergeCell ref="AT25:AU26"/>
    <mergeCell ref="AV25:AW26"/>
    <mergeCell ref="AX25:AY26"/>
    <mergeCell ref="AZ25:BA26"/>
    <mergeCell ref="BB25:BC26"/>
    <mergeCell ref="E27:M29"/>
    <mergeCell ref="N27:O29"/>
    <mergeCell ref="AJ27:AK29"/>
    <mergeCell ref="P28:Q29"/>
    <mergeCell ref="R28:S29"/>
    <mergeCell ref="T28:U29"/>
    <mergeCell ref="V28:W29"/>
    <mergeCell ref="X28:Y29"/>
    <mergeCell ref="Z28:AA29"/>
    <mergeCell ref="AB28:AC29"/>
    <mergeCell ref="AD28:AE29"/>
    <mergeCell ref="AF28:AG29"/>
    <mergeCell ref="AH28:AI29"/>
    <mergeCell ref="AL28:AM29"/>
    <mergeCell ref="AN28:AO29"/>
    <mergeCell ref="AP28:AQ29"/>
    <mergeCell ref="AR28:AS29"/>
    <mergeCell ref="E24:M26"/>
    <mergeCell ref="N24:O26"/>
    <mergeCell ref="AJ24:AK26"/>
    <mergeCell ref="P25:Q26"/>
    <mergeCell ref="R25:S26"/>
    <mergeCell ref="T25:U26"/>
    <mergeCell ref="V25:W26"/>
    <mergeCell ref="X25:Y26"/>
    <mergeCell ref="Z25:AA26"/>
    <mergeCell ref="AB25:AC26"/>
    <mergeCell ref="AD25:AE26"/>
    <mergeCell ref="AF25:AG26"/>
    <mergeCell ref="AH25:AI26"/>
    <mergeCell ref="V22:W23"/>
    <mergeCell ref="X22:Y23"/>
    <mergeCell ref="Z22:AA23"/>
    <mergeCell ref="AB22:AC23"/>
    <mergeCell ref="AD22:AE23"/>
    <mergeCell ref="AF22:AG23"/>
    <mergeCell ref="AH22:AI23"/>
    <mergeCell ref="AL22:AM23"/>
    <mergeCell ref="AN22:AO23"/>
    <mergeCell ref="R19:S20"/>
    <mergeCell ref="T19:U20"/>
    <mergeCell ref="V19:W20"/>
    <mergeCell ref="X19:Y20"/>
    <mergeCell ref="Z19:AA20"/>
    <mergeCell ref="AB19:AC20"/>
    <mergeCell ref="AD19:AE20"/>
    <mergeCell ref="AF19:AG20"/>
    <mergeCell ref="AH19:AI20"/>
    <mergeCell ref="CX27:CZ29"/>
    <mergeCell ref="DA27:DC29"/>
    <mergeCell ref="AQ2:AY3"/>
    <mergeCell ref="AQ4:AY5"/>
    <mergeCell ref="BE19:BH22"/>
    <mergeCell ref="AL37:AM38"/>
    <mergeCell ref="AN37:AO38"/>
    <mergeCell ref="AP37:AQ38"/>
    <mergeCell ref="AR37:AS38"/>
    <mergeCell ref="AT37:AU38"/>
    <mergeCell ref="AL19:AM20"/>
    <mergeCell ref="AN19:AO20"/>
    <mergeCell ref="AP19:AQ20"/>
    <mergeCell ref="AR19:AS20"/>
    <mergeCell ref="AT19:AU20"/>
    <mergeCell ref="AP22:AQ23"/>
    <mergeCell ref="AR22:AS23"/>
    <mergeCell ref="AT22:AU23"/>
    <mergeCell ref="AV22:AW23"/>
    <mergeCell ref="AX22:AY23"/>
    <mergeCell ref="AZ22:BA23"/>
    <mergeCell ref="BB22:BC23"/>
    <mergeCell ref="AL25:AM26"/>
    <mergeCell ref="AN25:AO26"/>
    <mergeCell ref="BE24:BP26"/>
    <mergeCell ref="BE27:BP29"/>
    <mergeCell ref="BE30:BP32"/>
    <mergeCell ref="BQ24:BS26"/>
    <mergeCell ref="BQ27:BS29"/>
    <mergeCell ref="BQ30:BS32"/>
    <mergeCell ref="BE2:BV5"/>
    <mergeCell ref="BE11:BF12"/>
    <mergeCell ref="BJ11:BK12"/>
    <mergeCell ref="BO11:BP12"/>
    <mergeCell ref="BT11:BV12"/>
    <mergeCell ref="BE16:BV18"/>
    <mergeCell ref="BI19:BN20"/>
    <mergeCell ref="BO19:BR20"/>
    <mergeCell ref="BS19:BV20"/>
    <mergeCell ref="BL21:BN22"/>
    <mergeCell ref="BJ21:BK22"/>
    <mergeCell ref="DD27:DF29"/>
    <mergeCell ref="BT30:BV32"/>
    <mergeCell ref="BW30:BY32"/>
    <mergeCell ref="BZ30:CB32"/>
    <mergeCell ref="CC30:CE32"/>
    <mergeCell ref="CF30:CH32"/>
    <mergeCell ref="CI30:CK32"/>
    <mergeCell ref="CL30:CN32"/>
    <mergeCell ref="CO30:CQ32"/>
    <mergeCell ref="CR30:CT32"/>
    <mergeCell ref="CU30:CW32"/>
    <mergeCell ref="CX30:CZ32"/>
    <mergeCell ref="DA30:DC32"/>
    <mergeCell ref="DD30:DF32"/>
    <mergeCell ref="BT27:BV29"/>
    <mergeCell ref="BW27:BY29"/>
    <mergeCell ref="BZ27:CB29"/>
    <mergeCell ref="CC27:CE29"/>
    <mergeCell ref="CF27:CH29"/>
    <mergeCell ref="CI27:CK29"/>
    <mergeCell ref="CL27:CN29"/>
    <mergeCell ref="CO27:CQ29"/>
    <mergeCell ref="CR27:CT29"/>
    <mergeCell ref="CU27:CW29"/>
    <mergeCell ref="DD24:DF26"/>
    <mergeCell ref="BT24:BV26"/>
    <mergeCell ref="BW24:BY26"/>
    <mergeCell ref="BZ24:CB26"/>
    <mergeCell ref="CC24:CE26"/>
    <mergeCell ref="CF24:CH26"/>
    <mergeCell ref="CI24:CK26"/>
    <mergeCell ref="CL24:CN26"/>
    <mergeCell ref="CO24:CQ26"/>
    <mergeCell ref="CR24:CT26"/>
    <mergeCell ref="CU24:CW26"/>
    <mergeCell ref="CX24:CZ26"/>
    <mergeCell ref="DA24:DC26"/>
    <mergeCell ref="DA33:DC35"/>
    <mergeCell ref="DD33:DF35"/>
    <mergeCell ref="BE53:CL54"/>
    <mergeCell ref="BE33:BP35"/>
    <mergeCell ref="BQ33:BS35"/>
    <mergeCell ref="BE36:BP39"/>
    <mergeCell ref="BE40:BP43"/>
    <mergeCell ref="BE44:BP47"/>
    <mergeCell ref="CM36:CN54"/>
    <mergeCell ref="BQ36:CL39"/>
    <mergeCell ref="BT33:BV35"/>
    <mergeCell ref="BW33:BY35"/>
    <mergeCell ref="BE48:CL49"/>
    <mergeCell ref="BZ33:CB35"/>
    <mergeCell ref="CC33:CE35"/>
    <mergeCell ref="CF33:CH35"/>
    <mergeCell ref="CI33:CK35"/>
    <mergeCell ref="CL33:CN35"/>
    <mergeCell ref="CO33:CQ35"/>
    <mergeCell ref="CR33:CT35"/>
    <mergeCell ref="CU33:CW35"/>
    <mergeCell ref="CX33:CZ35"/>
    <mergeCell ref="BQ40:CL41"/>
    <mergeCell ref="BQ42:CL43"/>
    <mergeCell ref="DC10:DD11"/>
    <mergeCell ref="CP19:DF20"/>
    <mergeCell ref="CP21:DF22"/>
    <mergeCell ref="BW2:BZ18"/>
    <mergeCell ref="BE14:BV15"/>
    <mergeCell ref="BI7:BK8"/>
    <mergeCell ref="BN7:BP8"/>
    <mergeCell ref="BG11:BI12"/>
    <mergeCell ref="BL11:BN12"/>
    <mergeCell ref="BQ11:BS12"/>
    <mergeCell ref="BE7:BH8"/>
    <mergeCell ref="BL7:BM8"/>
    <mergeCell ref="BQ7:BT8"/>
    <mergeCell ref="CI2:CS3"/>
    <mergeCell ref="CH15:CW16"/>
    <mergeCell ref="CA17:CK18"/>
    <mergeCell ref="CA2:CH3"/>
    <mergeCell ref="CA5:DF6"/>
    <mergeCell ref="CA7:DF8"/>
    <mergeCell ref="CA9:DB10"/>
    <mergeCell ref="CA11:DB12"/>
    <mergeCell ref="CA13:CG14"/>
    <mergeCell ref="CH13:CV14"/>
    <mergeCell ref="CA15:CG16"/>
    <mergeCell ref="B2:AA3"/>
    <mergeCell ref="B4:AA5"/>
    <mergeCell ref="BB19:BC20"/>
    <mergeCell ref="E21:M23"/>
    <mergeCell ref="N21:O23"/>
    <mergeCell ref="AJ21:AK23"/>
    <mergeCell ref="P22:Q23"/>
    <mergeCell ref="R22:S23"/>
    <mergeCell ref="T22:U23"/>
    <mergeCell ref="B6:D15"/>
    <mergeCell ref="F7:BB14"/>
    <mergeCell ref="B16:M17"/>
    <mergeCell ref="N16:AI17"/>
    <mergeCell ref="AJ16:BC17"/>
    <mergeCell ref="AJ18:AK20"/>
    <mergeCell ref="P19:Q20"/>
    <mergeCell ref="B18:D38"/>
    <mergeCell ref="E18:M20"/>
    <mergeCell ref="N18:O20"/>
    <mergeCell ref="AJ30:AK32"/>
    <mergeCell ref="AX31:AY32"/>
    <mergeCell ref="AV19:AW20"/>
    <mergeCell ref="AX19:AY20"/>
    <mergeCell ref="AZ19:BA20"/>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G55"/>
  <sheetViews>
    <sheetView showGridLines="0" showRowColHeaders="0" showRuler="0" defaultGridColor="0" view="pageLayout" colorId="12" zoomScaleNormal="100" workbookViewId="0">
      <selection activeCell="CA5" sqref="CA5:DF6"/>
    </sheetView>
  </sheetViews>
  <sheetFormatPr defaultColWidth="1.25" defaultRowHeight="7.5" customHeight="1" x14ac:dyDescent="0.4"/>
  <cols>
    <col min="1" max="16384" width="1.25" style="56"/>
  </cols>
  <sheetData>
    <row r="1" spans="2:110" ht="7.5" customHeight="1" x14ac:dyDescent="0.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row>
    <row r="2" spans="2:110" ht="7.5" customHeight="1" x14ac:dyDescent="0.4">
      <c r="B2" s="187" t="s">
        <v>78</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97"/>
      <c r="AC2" s="97"/>
      <c r="AD2" s="97"/>
      <c r="AQ2" s="431" t="s">
        <v>8</v>
      </c>
      <c r="AR2" s="431"/>
      <c r="AS2" s="431"/>
      <c r="AT2" s="431"/>
      <c r="AU2" s="431"/>
      <c r="AV2" s="431"/>
      <c r="AW2" s="431"/>
      <c r="AX2" s="431"/>
      <c r="AY2" s="431"/>
      <c r="BE2" s="432" t="s">
        <v>57</v>
      </c>
      <c r="BF2" s="223"/>
      <c r="BG2" s="223"/>
      <c r="BH2" s="223"/>
      <c r="BI2" s="223"/>
      <c r="BJ2" s="223"/>
      <c r="BK2" s="223"/>
      <c r="BL2" s="223"/>
      <c r="BM2" s="223"/>
      <c r="BN2" s="223"/>
      <c r="BO2" s="223"/>
      <c r="BP2" s="223"/>
      <c r="BQ2" s="223"/>
      <c r="BR2" s="223"/>
      <c r="BS2" s="223"/>
      <c r="BT2" s="223"/>
      <c r="BU2" s="223"/>
      <c r="BV2" s="224"/>
      <c r="BW2" s="231" t="s">
        <v>30</v>
      </c>
      <c r="BX2" s="232"/>
      <c r="BY2" s="232"/>
      <c r="BZ2" s="233"/>
      <c r="CA2" s="253" t="str">
        <f>IF(入力用!H2="県内一括","県・　","　・営")</f>
        <v>　・営</v>
      </c>
      <c r="CB2" s="254"/>
      <c r="CC2" s="254"/>
      <c r="CD2" s="254"/>
      <c r="CE2" s="254"/>
      <c r="CF2" s="254"/>
      <c r="CG2" s="254"/>
      <c r="CH2" s="255"/>
      <c r="CI2" s="247" t="s">
        <v>31</v>
      </c>
      <c r="CJ2" s="248"/>
      <c r="CK2" s="248"/>
      <c r="CL2" s="248"/>
      <c r="CM2" s="248"/>
      <c r="CN2" s="248"/>
      <c r="CO2" s="248"/>
      <c r="CP2" s="248"/>
      <c r="CQ2" s="248"/>
      <c r="CR2" s="248"/>
      <c r="CS2" s="248"/>
      <c r="CT2" s="57"/>
      <c r="CU2" s="57"/>
      <c r="CV2" s="57"/>
      <c r="CW2" s="57"/>
      <c r="CX2" s="57"/>
      <c r="CY2" s="57"/>
      <c r="CZ2" s="57"/>
      <c r="DA2" s="57"/>
      <c r="DB2" s="57"/>
      <c r="DC2" s="57"/>
      <c r="DD2" s="57"/>
      <c r="DE2" s="57"/>
      <c r="DF2" s="58"/>
    </row>
    <row r="3" spans="2:110" ht="7.5"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97"/>
      <c r="AC3" s="97"/>
      <c r="AD3" s="97"/>
      <c r="AQ3" s="431"/>
      <c r="AR3" s="431"/>
      <c r="AS3" s="431"/>
      <c r="AT3" s="431"/>
      <c r="AU3" s="431"/>
      <c r="AV3" s="431"/>
      <c r="AW3" s="431"/>
      <c r="AX3" s="431"/>
      <c r="AY3" s="431"/>
      <c r="BA3" s="433" t="s">
        <v>33</v>
      </c>
      <c r="BB3" s="433"/>
      <c r="BE3" s="303"/>
      <c r="BF3" s="289"/>
      <c r="BG3" s="289"/>
      <c r="BH3" s="289"/>
      <c r="BI3" s="289"/>
      <c r="BJ3" s="289"/>
      <c r="BK3" s="289"/>
      <c r="BL3" s="289"/>
      <c r="BM3" s="289"/>
      <c r="BN3" s="289"/>
      <c r="BO3" s="289"/>
      <c r="BP3" s="289"/>
      <c r="BQ3" s="289"/>
      <c r="BR3" s="289"/>
      <c r="BS3" s="289"/>
      <c r="BT3" s="289"/>
      <c r="BU3" s="289"/>
      <c r="BV3" s="290"/>
      <c r="BW3" s="234"/>
      <c r="BX3" s="235"/>
      <c r="BY3" s="235"/>
      <c r="BZ3" s="236"/>
      <c r="CA3" s="256"/>
      <c r="CB3" s="257"/>
      <c r="CC3" s="257"/>
      <c r="CD3" s="257"/>
      <c r="CE3" s="257"/>
      <c r="CF3" s="257"/>
      <c r="CG3" s="257"/>
      <c r="CH3" s="258"/>
      <c r="CI3" s="249"/>
      <c r="CJ3" s="250"/>
      <c r="CK3" s="250"/>
      <c r="CL3" s="250"/>
      <c r="CM3" s="250"/>
      <c r="CN3" s="250"/>
      <c r="CO3" s="250"/>
      <c r="CP3" s="250"/>
      <c r="CQ3" s="250"/>
      <c r="CR3" s="250"/>
      <c r="CS3" s="250"/>
      <c r="CT3" s="59"/>
      <c r="CU3" s="59"/>
      <c r="CV3" s="59"/>
      <c r="CW3" s="59"/>
      <c r="CX3" s="59"/>
      <c r="CY3" s="59"/>
      <c r="CZ3" s="59"/>
      <c r="DA3" s="59"/>
      <c r="DB3" s="59"/>
      <c r="DC3" s="59"/>
      <c r="DD3" s="59"/>
      <c r="DE3" s="59"/>
      <c r="DF3" s="60"/>
    </row>
    <row r="4" spans="2:110" ht="7.5" customHeight="1" x14ac:dyDescent="0.4">
      <c r="B4" s="187" t="s">
        <v>80</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98"/>
      <c r="AC4" s="98"/>
      <c r="AD4" s="98"/>
      <c r="AE4" s="98"/>
      <c r="AF4" s="98"/>
      <c r="AQ4" s="431" t="s">
        <v>32</v>
      </c>
      <c r="AR4" s="431"/>
      <c r="AS4" s="431"/>
      <c r="AT4" s="431"/>
      <c r="AU4" s="431"/>
      <c r="AV4" s="431"/>
      <c r="AW4" s="431"/>
      <c r="AX4" s="431"/>
      <c r="AY4" s="431"/>
      <c r="BA4" s="433"/>
      <c r="BB4" s="433"/>
      <c r="BE4" s="303"/>
      <c r="BF4" s="289"/>
      <c r="BG4" s="289"/>
      <c r="BH4" s="289"/>
      <c r="BI4" s="289"/>
      <c r="BJ4" s="289"/>
      <c r="BK4" s="289"/>
      <c r="BL4" s="289"/>
      <c r="BM4" s="289"/>
      <c r="BN4" s="289"/>
      <c r="BO4" s="289"/>
      <c r="BP4" s="289"/>
      <c r="BQ4" s="289"/>
      <c r="BR4" s="289"/>
      <c r="BS4" s="289"/>
      <c r="BT4" s="289"/>
      <c r="BU4" s="289"/>
      <c r="BV4" s="290"/>
      <c r="BW4" s="234"/>
      <c r="BX4" s="235"/>
      <c r="BY4" s="235"/>
      <c r="BZ4" s="236"/>
      <c r="CA4" s="59"/>
      <c r="CB4" s="59"/>
      <c r="CC4" s="59"/>
      <c r="CD4" s="59"/>
      <c r="CE4" s="59"/>
      <c r="CF4" s="59"/>
      <c r="CG4" s="59"/>
      <c r="CH4" s="59"/>
      <c r="CI4" s="59"/>
      <c r="CJ4" s="61"/>
      <c r="CK4" s="61"/>
      <c r="CL4" s="61"/>
      <c r="CM4" s="61"/>
      <c r="CN4" s="61"/>
      <c r="CO4" s="61"/>
      <c r="CP4" s="61"/>
      <c r="CQ4" s="61"/>
      <c r="CR4" s="61"/>
      <c r="CS4" s="61"/>
      <c r="CT4" s="59"/>
      <c r="CU4" s="59"/>
      <c r="CV4" s="59"/>
      <c r="CW4" s="59"/>
      <c r="CX4" s="59"/>
      <c r="CY4" s="59"/>
      <c r="CZ4" s="59"/>
      <c r="DA4" s="59"/>
      <c r="DB4" s="59"/>
      <c r="DC4" s="59"/>
      <c r="DD4" s="59"/>
      <c r="DE4" s="59"/>
      <c r="DF4" s="60"/>
    </row>
    <row r="5" spans="2:110" ht="7.5" customHeight="1" x14ac:dyDescent="0.4">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99"/>
      <c r="AC5" s="99"/>
      <c r="AD5" s="99"/>
      <c r="AE5" s="99"/>
      <c r="AF5" s="99"/>
      <c r="AQ5" s="226"/>
      <c r="AR5" s="226"/>
      <c r="AS5" s="226"/>
      <c r="AT5" s="226"/>
      <c r="AU5" s="226"/>
      <c r="AV5" s="226"/>
      <c r="AW5" s="226"/>
      <c r="AX5" s="226"/>
      <c r="AY5" s="226"/>
      <c r="BE5" s="225"/>
      <c r="BF5" s="226"/>
      <c r="BG5" s="226"/>
      <c r="BH5" s="226"/>
      <c r="BI5" s="226"/>
      <c r="BJ5" s="226"/>
      <c r="BK5" s="226"/>
      <c r="BL5" s="226"/>
      <c r="BM5" s="226"/>
      <c r="BN5" s="226"/>
      <c r="BO5" s="226"/>
      <c r="BP5" s="226"/>
      <c r="BQ5" s="226"/>
      <c r="BR5" s="226"/>
      <c r="BS5" s="226"/>
      <c r="BT5" s="226"/>
      <c r="BU5" s="226"/>
      <c r="BV5" s="227"/>
      <c r="BW5" s="234"/>
      <c r="BX5" s="235"/>
      <c r="BY5" s="235"/>
      <c r="BZ5" s="236"/>
      <c r="CA5" s="259" t="str">
        <f>IF(入力用!H4="","",入力用!H4)</f>
        <v/>
      </c>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1"/>
    </row>
    <row r="6" spans="2:110" ht="7.5" customHeight="1" x14ac:dyDescent="0.4">
      <c r="B6" s="212" t="s">
        <v>67</v>
      </c>
      <c r="C6" s="213"/>
      <c r="D6" s="214"/>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3"/>
      <c r="BE6" s="64"/>
      <c r="BF6" s="59"/>
      <c r="BG6" s="59"/>
      <c r="BH6" s="59"/>
      <c r="BI6" s="59"/>
      <c r="BJ6" s="59"/>
      <c r="BK6" s="59"/>
      <c r="BL6" s="59"/>
      <c r="BM6" s="59"/>
      <c r="BN6" s="59"/>
      <c r="BO6" s="59"/>
      <c r="BP6" s="59"/>
      <c r="BQ6" s="59"/>
      <c r="BR6" s="59"/>
      <c r="BS6" s="59"/>
      <c r="BT6" s="59"/>
      <c r="BU6" s="59"/>
      <c r="BV6" s="60"/>
      <c r="BW6" s="234"/>
      <c r="BX6" s="235"/>
      <c r="BY6" s="235"/>
      <c r="BZ6" s="236"/>
      <c r="CA6" s="259"/>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1"/>
    </row>
    <row r="7" spans="2:110" ht="7.5" customHeight="1" x14ac:dyDescent="0.4">
      <c r="B7" s="215"/>
      <c r="C7" s="216"/>
      <c r="D7" s="217"/>
      <c r="E7" s="65"/>
      <c r="F7" s="221" t="s">
        <v>68</v>
      </c>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66"/>
      <c r="BE7" s="204" t="str">
        <f>IF(入力用!H15="","",入力用!H15)</f>
        <v>令和</v>
      </c>
      <c r="BF7" s="246"/>
      <c r="BG7" s="246"/>
      <c r="BH7" s="205"/>
      <c r="BI7" s="240" t="str">
        <f>IF(入力用!I15="","",入力用!I15)</f>
        <v/>
      </c>
      <c r="BJ7" s="241"/>
      <c r="BK7" s="242"/>
      <c r="BL7" s="204" t="s">
        <v>14</v>
      </c>
      <c r="BM7" s="205"/>
      <c r="BN7" s="240" t="str">
        <f>IF(入力用!K15="","",入力用!K15)</f>
        <v/>
      </c>
      <c r="BO7" s="241"/>
      <c r="BP7" s="242"/>
      <c r="BQ7" s="204" t="s">
        <v>15</v>
      </c>
      <c r="BR7" s="246"/>
      <c r="BS7" s="246"/>
      <c r="BT7" s="246"/>
      <c r="BU7" s="59"/>
      <c r="BV7" s="60"/>
      <c r="BW7" s="234"/>
      <c r="BX7" s="235"/>
      <c r="BY7" s="235"/>
      <c r="BZ7" s="236"/>
      <c r="CA7" s="259" t="str">
        <f>IF(入力用!H5="","",入力用!H5)</f>
        <v/>
      </c>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1"/>
    </row>
    <row r="8" spans="2:110" ht="7.5" customHeight="1" x14ac:dyDescent="0.4">
      <c r="B8" s="215"/>
      <c r="C8" s="216"/>
      <c r="D8" s="217"/>
      <c r="E8" s="65"/>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66"/>
      <c r="BE8" s="204"/>
      <c r="BF8" s="246"/>
      <c r="BG8" s="246"/>
      <c r="BH8" s="205"/>
      <c r="BI8" s="243"/>
      <c r="BJ8" s="244"/>
      <c r="BK8" s="245"/>
      <c r="BL8" s="204"/>
      <c r="BM8" s="205"/>
      <c r="BN8" s="243"/>
      <c r="BO8" s="244"/>
      <c r="BP8" s="245"/>
      <c r="BQ8" s="204"/>
      <c r="BR8" s="246"/>
      <c r="BS8" s="246"/>
      <c r="BT8" s="246"/>
      <c r="BU8" s="59"/>
      <c r="BV8" s="60"/>
      <c r="BW8" s="234"/>
      <c r="BX8" s="235"/>
      <c r="BY8" s="235"/>
      <c r="BZ8" s="236"/>
      <c r="CA8" s="259"/>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1"/>
    </row>
    <row r="9" spans="2:110" ht="7.5" customHeight="1" x14ac:dyDescent="0.4">
      <c r="B9" s="215"/>
      <c r="C9" s="216"/>
      <c r="D9" s="217"/>
      <c r="E9" s="65"/>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66"/>
      <c r="BE9" s="67"/>
      <c r="BF9" s="68"/>
      <c r="BG9" s="68"/>
      <c r="BH9" s="68"/>
      <c r="BI9" s="68"/>
      <c r="BJ9" s="68"/>
      <c r="BK9" s="68"/>
      <c r="BL9" s="68"/>
      <c r="BM9" s="68"/>
      <c r="BN9" s="68"/>
      <c r="BO9" s="68"/>
      <c r="BP9" s="68"/>
      <c r="BQ9" s="68"/>
      <c r="BR9" s="68"/>
      <c r="BS9" s="68"/>
      <c r="BT9" s="68"/>
      <c r="BU9" s="68"/>
      <c r="BV9" s="69"/>
      <c r="BW9" s="234"/>
      <c r="BX9" s="235"/>
      <c r="BY9" s="235"/>
      <c r="BZ9" s="236"/>
      <c r="CA9" s="262" t="str">
        <f>IF(入力用!H6="","",入力用!H6)</f>
        <v/>
      </c>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54"/>
      <c r="DD9" s="54"/>
      <c r="DE9" s="54"/>
      <c r="DF9" s="39"/>
    </row>
    <row r="10" spans="2:110" ht="7.5" customHeight="1" x14ac:dyDescent="0.4">
      <c r="B10" s="215"/>
      <c r="C10" s="216"/>
      <c r="D10" s="217"/>
      <c r="E10" s="65"/>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66"/>
      <c r="BE10" s="64"/>
      <c r="BF10" s="59"/>
      <c r="BG10" s="59"/>
      <c r="BH10" s="59"/>
      <c r="BI10" s="59"/>
      <c r="BJ10" s="59"/>
      <c r="BK10" s="59"/>
      <c r="BL10" s="59"/>
      <c r="BM10" s="59"/>
      <c r="BN10" s="59"/>
      <c r="BO10" s="59"/>
      <c r="BP10" s="59"/>
      <c r="BQ10" s="59"/>
      <c r="BR10" s="59"/>
      <c r="BS10" s="59"/>
      <c r="BT10" s="59"/>
      <c r="BU10" s="59"/>
      <c r="BV10" s="60"/>
      <c r="BW10" s="234"/>
      <c r="BX10" s="235"/>
      <c r="BY10" s="235"/>
      <c r="BZ10" s="236"/>
      <c r="CA10" s="262"/>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54"/>
      <c r="DD10" s="54"/>
      <c r="DE10" s="54"/>
      <c r="DF10" s="39"/>
    </row>
    <row r="11" spans="2:110" ht="7.5" customHeight="1" x14ac:dyDescent="0.4">
      <c r="B11" s="215"/>
      <c r="C11" s="216"/>
      <c r="D11" s="217"/>
      <c r="E11" s="65"/>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66"/>
      <c r="BE11" s="353" t="str">
        <f>IF(入力用!H17="","",入力用!H17)</f>
        <v>令和</v>
      </c>
      <c r="BF11" s="354"/>
      <c r="BG11" s="240" t="str">
        <f>IF(入力用!I17="","",入力用!I17)</f>
        <v/>
      </c>
      <c r="BH11" s="241"/>
      <c r="BI11" s="242"/>
      <c r="BJ11" s="353" t="s">
        <v>14</v>
      </c>
      <c r="BK11" s="354"/>
      <c r="BL11" s="240" t="str">
        <f>IF(入力用!K17="","",入力用!K17)</f>
        <v/>
      </c>
      <c r="BM11" s="241"/>
      <c r="BN11" s="242"/>
      <c r="BO11" s="353" t="s">
        <v>16</v>
      </c>
      <c r="BP11" s="354"/>
      <c r="BQ11" s="240" t="str">
        <f>IF(入力用!M17="","",入力用!M17)</f>
        <v/>
      </c>
      <c r="BR11" s="241"/>
      <c r="BS11" s="242"/>
      <c r="BT11" s="353" t="s">
        <v>17</v>
      </c>
      <c r="BU11" s="355"/>
      <c r="BV11" s="354"/>
      <c r="BW11" s="234"/>
      <c r="BX11" s="235"/>
      <c r="BY11" s="235"/>
      <c r="BZ11" s="236"/>
      <c r="CA11" s="264" t="str">
        <f>IF(入力用!H7="","",入力用!H7)</f>
        <v/>
      </c>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70"/>
      <c r="DD11" s="70"/>
      <c r="DE11" s="70"/>
      <c r="DF11" s="71"/>
    </row>
    <row r="12" spans="2:110" ht="7.5" customHeight="1" x14ac:dyDescent="0.4">
      <c r="B12" s="215"/>
      <c r="C12" s="216"/>
      <c r="D12" s="217"/>
      <c r="E12" s="65"/>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66"/>
      <c r="BE12" s="353"/>
      <c r="BF12" s="354"/>
      <c r="BG12" s="243"/>
      <c r="BH12" s="244"/>
      <c r="BI12" s="245"/>
      <c r="BJ12" s="353"/>
      <c r="BK12" s="354"/>
      <c r="BL12" s="243"/>
      <c r="BM12" s="244"/>
      <c r="BN12" s="245"/>
      <c r="BO12" s="353"/>
      <c r="BP12" s="354"/>
      <c r="BQ12" s="243"/>
      <c r="BR12" s="244"/>
      <c r="BS12" s="245"/>
      <c r="BT12" s="353"/>
      <c r="BU12" s="355"/>
      <c r="BV12" s="354"/>
      <c r="BW12" s="234"/>
      <c r="BX12" s="235"/>
      <c r="BY12" s="235"/>
      <c r="BZ12" s="236"/>
      <c r="CA12" s="264"/>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72"/>
      <c r="DD12" s="72"/>
      <c r="DE12" s="72"/>
      <c r="DF12" s="73"/>
    </row>
    <row r="13" spans="2:110" ht="7.5" customHeight="1" x14ac:dyDescent="0.4">
      <c r="B13" s="215"/>
      <c r="C13" s="216"/>
      <c r="D13" s="217"/>
      <c r="E13" s="65"/>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66"/>
      <c r="BE13" s="67"/>
      <c r="BF13" s="68"/>
      <c r="BG13" s="68"/>
      <c r="BH13" s="68"/>
      <c r="BI13" s="68"/>
      <c r="BJ13" s="68"/>
      <c r="BK13" s="68"/>
      <c r="BL13" s="68"/>
      <c r="BM13" s="68"/>
      <c r="BN13" s="68"/>
      <c r="BO13" s="68"/>
      <c r="BP13" s="68"/>
      <c r="BQ13" s="68"/>
      <c r="BR13" s="68"/>
      <c r="BS13" s="68"/>
      <c r="BT13" s="68"/>
      <c r="BU13" s="68"/>
      <c r="BV13" s="69"/>
      <c r="BW13" s="234"/>
      <c r="BX13" s="235"/>
      <c r="BY13" s="235"/>
      <c r="BZ13" s="236"/>
      <c r="CA13" s="266" t="s">
        <v>19</v>
      </c>
      <c r="CB13" s="267"/>
      <c r="CC13" s="267"/>
      <c r="CD13" s="267"/>
      <c r="CE13" s="267"/>
      <c r="CF13" s="267"/>
      <c r="CG13" s="267"/>
      <c r="CH13" s="268" t="str">
        <f>IF(入力用!H8="","",入力用!H8)</f>
        <v/>
      </c>
      <c r="CI13" s="268"/>
      <c r="CJ13" s="268"/>
      <c r="CK13" s="268"/>
      <c r="CL13" s="268"/>
      <c r="CM13" s="268"/>
      <c r="CN13" s="268"/>
      <c r="CO13" s="268"/>
      <c r="CP13" s="268"/>
      <c r="CQ13" s="268"/>
      <c r="CR13" s="268"/>
      <c r="CS13" s="268"/>
      <c r="CT13" s="268"/>
      <c r="CU13" s="268"/>
      <c r="CV13" s="268"/>
      <c r="CW13" s="42"/>
      <c r="CX13" s="70"/>
      <c r="CY13" s="70"/>
      <c r="CZ13" s="70"/>
      <c r="DA13" s="70"/>
      <c r="DB13" s="70"/>
      <c r="DC13" s="70"/>
      <c r="DD13" s="70"/>
      <c r="DE13" s="70"/>
      <c r="DF13" s="71"/>
    </row>
    <row r="14" spans="2:110" ht="7.5" customHeight="1" x14ac:dyDescent="0.4">
      <c r="B14" s="215"/>
      <c r="C14" s="216"/>
      <c r="D14" s="217"/>
      <c r="E14" s="65"/>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66"/>
      <c r="BE14" s="202" t="s">
        <v>18</v>
      </c>
      <c r="BF14" s="229"/>
      <c r="BG14" s="229"/>
      <c r="BH14" s="229"/>
      <c r="BI14" s="229"/>
      <c r="BJ14" s="229"/>
      <c r="BK14" s="229"/>
      <c r="BL14" s="229"/>
      <c r="BM14" s="229"/>
      <c r="BN14" s="229"/>
      <c r="BO14" s="229"/>
      <c r="BP14" s="229"/>
      <c r="BQ14" s="229"/>
      <c r="BR14" s="229"/>
      <c r="BS14" s="229"/>
      <c r="BT14" s="229"/>
      <c r="BU14" s="229"/>
      <c r="BV14" s="203"/>
      <c r="BW14" s="234"/>
      <c r="BX14" s="235"/>
      <c r="BY14" s="235"/>
      <c r="BZ14" s="236"/>
      <c r="CA14" s="266"/>
      <c r="CB14" s="267"/>
      <c r="CC14" s="267"/>
      <c r="CD14" s="267"/>
      <c r="CE14" s="267"/>
      <c r="CF14" s="267"/>
      <c r="CG14" s="267"/>
      <c r="CH14" s="268"/>
      <c r="CI14" s="268"/>
      <c r="CJ14" s="268"/>
      <c r="CK14" s="268"/>
      <c r="CL14" s="268"/>
      <c r="CM14" s="268"/>
      <c r="CN14" s="268"/>
      <c r="CO14" s="268"/>
      <c r="CP14" s="268"/>
      <c r="CQ14" s="268"/>
      <c r="CR14" s="268"/>
      <c r="CS14" s="268"/>
      <c r="CT14" s="268"/>
      <c r="CU14" s="268"/>
      <c r="CV14" s="268"/>
      <c r="CW14" s="42"/>
      <c r="CX14" s="70"/>
      <c r="CY14" s="70"/>
      <c r="CZ14" s="70"/>
      <c r="DA14" s="70"/>
      <c r="DB14" s="70"/>
      <c r="DC14" s="70"/>
      <c r="DD14" s="70"/>
      <c r="DE14" s="70"/>
      <c r="DF14" s="71"/>
    </row>
    <row r="15" spans="2:110" ht="7.5" customHeight="1" x14ac:dyDescent="0.4">
      <c r="B15" s="218"/>
      <c r="C15" s="219"/>
      <c r="D15" s="220"/>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5"/>
      <c r="BE15" s="206"/>
      <c r="BF15" s="230"/>
      <c r="BG15" s="230"/>
      <c r="BH15" s="230"/>
      <c r="BI15" s="230"/>
      <c r="BJ15" s="230"/>
      <c r="BK15" s="230"/>
      <c r="BL15" s="230"/>
      <c r="BM15" s="230"/>
      <c r="BN15" s="230"/>
      <c r="BO15" s="230"/>
      <c r="BP15" s="230"/>
      <c r="BQ15" s="230"/>
      <c r="BR15" s="230"/>
      <c r="BS15" s="230"/>
      <c r="BT15" s="230"/>
      <c r="BU15" s="230"/>
      <c r="BV15" s="207"/>
      <c r="BW15" s="234"/>
      <c r="BX15" s="235"/>
      <c r="BY15" s="235"/>
      <c r="BZ15" s="236"/>
      <c r="CA15" s="269" t="s">
        <v>20</v>
      </c>
      <c r="CB15" s="270"/>
      <c r="CC15" s="270"/>
      <c r="CD15" s="270"/>
      <c r="CE15" s="270"/>
      <c r="CF15" s="270"/>
      <c r="CG15" s="270"/>
      <c r="CH15" s="251" t="str">
        <f>IF(入力用!H9="","",入力用!H9)</f>
        <v/>
      </c>
      <c r="CI15" s="251"/>
      <c r="CJ15" s="251"/>
      <c r="CK15" s="251"/>
      <c r="CL15" s="251"/>
      <c r="CM15" s="251"/>
      <c r="CN15" s="251"/>
      <c r="CO15" s="251"/>
      <c r="CP15" s="251"/>
      <c r="CQ15" s="251"/>
      <c r="CR15" s="251"/>
      <c r="CS15" s="251"/>
      <c r="CT15" s="251"/>
      <c r="CU15" s="251"/>
      <c r="CV15" s="251"/>
      <c r="CW15" s="251"/>
      <c r="CX15" s="70"/>
      <c r="CY15" s="70"/>
      <c r="CZ15" s="70"/>
      <c r="DA15" s="70"/>
      <c r="DB15" s="70"/>
      <c r="DC15" s="70"/>
      <c r="DD15" s="70"/>
      <c r="DE15" s="70"/>
      <c r="DF15" s="71"/>
    </row>
    <row r="16" spans="2:110" ht="7.5" customHeight="1" x14ac:dyDescent="0.4">
      <c r="B16" s="222" t="s">
        <v>69</v>
      </c>
      <c r="C16" s="223"/>
      <c r="D16" s="223"/>
      <c r="E16" s="223"/>
      <c r="F16" s="223"/>
      <c r="G16" s="223"/>
      <c r="H16" s="223"/>
      <c r="I16" s="223"/>
      <c r="J16" s="223"/>
      <c r="K16" s="223"/>
      <c r="L16" s="223"/>
      <c r="M16" s="224"/>
      <c r="N16" s="222" t="s">
        <v>70</v>
      </c>
      <c r="O16" s="223"/>
      <c r="P16" s="223"/>
      <c r="Q16" s="223"/>
      <c r="R16" s="223"/>
      <c r="S16" s="223"/>
      <c r="T16" s="223"/>
      <c r="U16" s="223"/>
      <c r="V16" s="223"/>
      <c r="W16" s="223"/>
      <c r="X16" s="223"/>
      <c r="Y16" s="223"/>
      <c r="Z16" s="223"/>
      <c r="AA16" s="223"/>
      <c r="AB16" s="223"/>
      <c r="AC16" s="223"/>
      <c r="AD16" s="223"/>
      <c r="AE16" s="223"/>
      <c r="AF16" s="223"/>
      <c r="AG16" s="223"/>
      <c r="AH16" s="223"/>
      <c r="AI16" s="224"/>
      <c r="AJ16" s="222" t="s">
        <v>71</v>
      </c>
      <c r="AK16" s="223"/>
      <c r="AL16" s="223"/>
      <c r="AM16" s="223"/>
      <c r="AN16" s="223"/>
      <c r="AO16" s="223"/>
      <c r="AP16" s="223"/>
      <c r="AQ16" s="223"/>
      <c r="AR16" s="223"/>
      <c r="AS16" s="223"/>
      <c r="AT16" s="223"/>
      <c r="AU16" s="223"/>
      <c r="AV16" s="223"/>
      <c r="AW16" s="223"/>
      <c r="AX16" s="223"/>
      <c r="AY16" s="223"/>
      <c r="AZ16" s="223"/>
      <c r="BA16" s="223"/>
      <c r="BB16" s="223"/>
      <c r="BC16" s="224"/>
      <c r="BE16" s="356" t="str">
        <f>IF(入力用!H11="","",入力用!H11)</f>
        <v/>
      </c>
      <c r="BF16" s="357"/>
      <c r="BG16" s="357"/>
      <c r="BH16" s="357"/>
      <c r="BI16" s="357"/>
      <c r="BJ16" s="357"/>
      <c r="BK16" s="357"/>
      <c r="BL16" s="357"/>
      <c r="BM16" s="357"/>
      <c r="BN16" s="357"/>
      <c r="BO16" s="357"/>
      <c r="BP16" s="357"/>
      <c r="BQ16" s="357"/>
      <c r="BR16" s="357"/>
      <c r="BS16" s="357"/>
      <c r="BT16" s="357"/>
      <c r="BU16" s="357"/>
      <c r="BV16" s="358"/>
      <c r="BW16" s="234"/>
      <c r="BX16" s="235"/>
      <c r="BY16" s="235"/>
      <c r="BZ16" s="236"/>
      <c r="CA16" s="271"/>
      <c r="CB16" s="272"/>
      <c r="CC16" s="272"/>
      <c r="CD16" s="272"/>
      <c r="CE16" s="272"/>
      <c r="CF16" s="272"/>
      <c r="CG16" s="272"/>
      <c r="CH16" s="252"/>
      <c r="CI16" s="252"/>
      <c r="CJ16" s="252"/>
      <c r="CK16" s="252"/>
      <c r="CL16" s="252"/>
      <c r="CM16" s="252"/>
      <c r="CN16" s="252"/>
      <c r="CO16" s="252"/>
      <c r="CP16" s="252"/>
      <c r="CQ16" s="252"/>
      <c r="CR16" s="252"/>
      <c r="CS16" s="252"/>
      <c r="CT16" s="252"/>
      <c r="CU16" s="252"/>
      <c r="CV16" s="252"/>
      <c r="CW16" s="252"/>
      <c r="CX16" s="68"/>
      <c r="CY16" s="68"/>
      <c r="CZ16" s="68"/>
      <c r="DA16" s="68"/>
      <c r="DB16" s="68"/>
      <c r="DC16" s="68"/>
      <c r="DD16" s="68"/>
      <c r="DE16" s="68"/>
      <c r="DF16" s="69"/>
    </row>
    <row r="17" spans="1:110" ht="7.5" customHeight="1" x14ac:dyDescent="0.4">
      <c r="B17" s="225"/>
      <c r="C17" s="226"/>
      <c r="D17" s="226"/>
      <c r="E17" s="226"/>
      <c r="F17" s="226"/>
      <c r="G17" s="226"/>
      <c r="H17" s="226"/>
      <c r="I17" s="226"/>
      <c r="J17" s="226"/>
      <c r="K17" s="226"/>
      <c r="L17" s="226"/>
      <c r="M17" s="227"/>
      <c r="N17" s="225"/>
      <c r="O17" s="226"/>
      <c r="P17" s="226"/>
      <c r="Q17" s="226"/>
      <c r="R17" s="226"/>
      <c r="S17" s="226"/>
      <c r="T17" s="226"/>
      <c r="U17" s="226"/>
      <c r="V17" s="226"/>
      <c r="W17" s="226"/>
      <c r="X17" s="226"/>
      <c r="Y17" s="226"/>
      <c r="Z17" s="226"/>
      <c r="AA17" s="226"/>
      <c r="AB17" s="226"/>
      <c r="AC17" s="226"/>
      <c r="AD17" s="226"/>
      <c r="AE17" s="226"/>
      <c r="AF17" s="226"/>
      <c r="AG17" s="226"/>
      <c r="AH17" s="226"/>
      <c r="AI17" s="227"/>
      <c r="AJ17" s="225"/>
      <c r="AK17" s="226"/>
      <c r="AL17" s="226"/>
      <c r="AM17" s="226"/>
      <c r="AN17" s="226"/>
      <c r="AO17" s="226"/>
      <c r="AP17" s="226"/>
      <c r="AQ17" s="226"/>
      <c r="AR17" s="226"/>
      <c r="AS17" s="226"/>
      <c r="AT17" s="226"/>
      <c r="AU17" s="226"/>
      <c r="AV17" s="226"/>
      <c r="AW17" s="226"/>
      <c r="AX17" s="226"/>
      <c r="AY17" s="226"/>
      <c r="AZ17" s="226"/>
      <c r="BA17" s="226"/>
      <c r="BB17" s="226"/>
      <c r="BC17" s="227"/>
      <c r="BE17" s="359"/>
      <c r="BF17" s="360"/>
      <c r="BG17" s="360"/>
      <c r="BH17" s="360"/>
      <c r="BI17" s="360"/>
      <c r="BJ17" s="360"/>
      <c r="BK17" s="360"/>
      <c r="BL17" s="360"/>
      <c r="BM17" s="360"/>
      <c r="BN17" s="360"/>
      <c r="BO17" s="360"/>
      <c r="BP17" s="360"/>
      <c r="BQ17" s="360"/>
      <c r="BR17" s="360"/>
      <c r="BS17" s="360"/>
      <c r="BT17" s="360"/>
      <c r="BU17" s="360"/>
      <c r="BV17" s="361"/>
      <c r="BW17" s="234"/>
      <c r="BX17" s="235"/>
      <c r="BY17" s="235"/>
      <c r="BZ17" s="236"/>
      <c r="CA17" s="204" t="s">
        <v>44</v>
      </c>
      <c r="CB17" s="246"/>
      <c r="CC17" s="246"/>
      <c r="CD17" s="246"/>
      <c r="CE17" s="246"/>
      <c r="CF17" s="246"/>
      <c r="CG17" s="246"/>
      <c r="CH17" s="246"/>
      <c r="CI17" s="246"/>
      <c r="CJ17" s="246"/>
      <c r="CK17" s="205"/>
      <c r="CL17" s="414" t="str">
        <f>IF(入力用!H13="","",入力用!H13)</f>
        <v/>
      </c>
      <c r="CM17" s="415"/>
      <c r="CN17" s="415"/>
      <c r="CO17" s="415"/>
      <c r="CP17" s="415"/>
      <c r="CQ17" s="415"/>
      <c r="CR17" s="415"/>
      <c r="CS17" s="415"/>
      <c r="CT17" s="415"/>
      <c r="CU17" s="415"/>
      <c r="CV17" s="415"/>
      <c r="CW17" s="415"/>
      <c r="CX17" s="415"/>
      <c r="CY17" s="415"/>
      <c r="CZ17" s="415"/>
      <c r="DA17" s="415"/>
      <c r="DB17" s="415"/>
      <c r="DC17" s="415"/>
      <c r="DD17" s="415"/>
      <c r="DE17" s="415"/>
      <c r="DF17" s="416"/>
    </row>
    <row r="18" spans="1:110" ht="7.5" customHeight="1" x14ac:dyDescent="0.4">
      <c r="B18" s="212" t="s">
        <v>72</v>
      </c>
      <c r="C18" s="213"/>
      <c r="D18" s="214"/>
      <c r="E18" s="193" t="s">
        <v>73</v>
      </c>
      <c r="F18" s="194"/>
      <c r="G18" s="194"/>
      <c r="H18" s="194"/>
      <c r="I18" s="194"/>
      <c r="J18" s="194"/>
      <c r="K18" s="194"/>
      <c r="L18" s="194"/>
      <c r="M18" s="195"/>
      <c r="N18" s="202">
        <v>11</v>
      </c>
      <c r="O18" s="203"/>
      <c r="P18" s="76"/>
      <c r="Q18" s="77" t="s">
        <v>2</v>
      </c>
      <c r="R18" s="78"/>
      <c r="S18" s="79" t="s">
        <v>3</v>
      </c>
      <c r="T18" s="80"/>
      <c r="U18" s="79" t="s">
        <v>4</v>
      </c>
      <c r="V18" s="80"/>
      <c r="W18" s="79" t="s">
        <v>5</v>
      </c>
      <c r="X18" s="78"/>
      <c r="Y18" s="79" t="s">
        <v>2</v>
      </c>
      <c r="Z18" s="80"/>
      <c r="AA18" s="79" t="s">
        <v>6</v>
      </c>
      <c r="AB18" s="80"/>
      <c r="AC18" s="79" t="s">
        <v>4</v>
      </c>
      <c r="AD18" s="78"/>
      <c r="AE18" s="79" t="s">
        <v>5</v>
      </c>
      <c r="AF18" s="80"/>
      <c r="AG18" s="79" t="s">
        <v>2</v>
      </c>
      <c r="AH18" s="81"/>
      <c r="AI18" s="77" t="s">
        <v>7</v>
      </c>
      <c r="AJ18" s="202">
        <v>21</v>
      </c>
      <c r="AK18" s="203"/>
      <c r="AL18" s="78"/>
      <c r="AM18" s="79" t="s">
        <v>3</v>
      </c>
      <c r="AN18" s="80"/>
      <c r="AO18" s="79" t="s">
        <v>4</v>
      </c>
      <c r="AP18" s="80"/>
      <c r="AQ18" s="79" t="s">
        <v>5</v>
      </c>
      <c r="AR18" s="78"/>
      <c r="AS18" s="79" t="s">
        <v>2</v>
      </c>
      <c r="AT18" s="80"/>
      <c r="AU18" s="79" t="s">
        <v>6</v>
      </c>
      <c r="AV18" s="80"/>
      <c r="AW18" s="79" t="s">
        <v>4</v>
      </c>
      <c r="AX18" s="78"/>
      <c r="AY18" s="79" t="s">
        <v>5</v>
      </c>
      <c r="AZ18" s="80"/>
      <c r="BA18" s="79" t="s">
        <v>2</v>
      </c>
      <c r="BB18" s="81"/>
      <c r="BC18" s="77" t="s">
        <v>7</v>
      </c>
      <c r="BE18" s="362"/>
      <c r="BF18" s="363"/>
      <c r="BG18" s="363"/>
      <c r="BH18" s="363"/>
      <c r="BI18" s="363"/>
      <c r="BJ18" s="363"/>
      <c r="BK18" s="363"/>
      <c r="BL18" s="363"/>
      <c r="BM18" s="363"/>
      <c r="BN18" s="363"/>
      <c r="BO18" s="363"/>
      <c r="BP18" s="363"/>
      <c r="BQ18" s="363"/>
      <c r="BR18" s="363"/>
      <c r="BS18" s="363"/>
      <c r="BT18" s="363"/>
      <c r="BU18" s="363"/>
      <c r="BV18" s="364"/>
      <c r="BW18" s="237"/>
      <c r="BX18" s="238"/>
      <c r="BY18" s="238"/>
      <c r="BZ18" s="239"/>
      <c r="CA18" s="206"/>
      <c r="CB18" s="230"/>
      <c r="CC18" s="230"/>
      <c r="CD18" s="230"/>
      <c r="CE18" s="230"/>
      <c r="CF18" s="230"/>
      <c r="CG18" s="230"/>
      <c r="CH18" s="230"/>
      <c r="CI18" s="230"/>
      <c r="CJ18" s="230"/>
      <c r="CK18" s="207"/>
      <c r="CL18" s="417"/>
      <c r="CM18" s="418"/>
      <c r="CN18" s="418"/>
      <c r="CO18" s="418"/>
      <c r="CP18" s="418"/>
      <c r="CQ18" s="418"/>
      <c r="CR18" s="418"/>
      <c r="CS18" s="418"/>
      <c r="CT18" s="418"/>
      <c r="CU18" s="418"/>
      <c r="CV18" s="418"/>
      <c r="CW18" s="418"/>
      <c r="CX18" s="418"/>
      <c r="CY18" s="418"/>
      <c r="CZ18" s="418"/>
      <c r="DA18" s="418"/>
      <c r="DB18" s="418"/>
      <c r="DC18" s="418"/>
      <c r="DD18" s="418"/>
      <c r="DE18" s="418"/>
      <c r="DF18" s="419"/>
    </row>
    <row r="19" spans="1:110" ht="7.5" customHeight="1" x14ac:dyDescent="0.4">
      <c r="B19" s="215"/>
      <c r="C19" s="216"/>
      <c r="D19" s="217"/>
      <c r="E19" s="196"/>
      <c r="F19" s="197"/>
      <c r="G19" s="197"/>
      <c r="H19" s="197"/>
      <c r="I19" s="197"/>
      <c r="J19" s="197"/>
      <c r="K19" s="197"/>
      <c r="L19" s="197"/>
      <c r="M19" s="198"/>
      <c r="N19" s="204"/>
      <c r="O19" s="205"/>
      <c r="P19" s="208" t="str">
        <f>IF(LEN(入力用!$H$22)&lt;10,"",ROUNDDOWN(RIGHT(入力用!$H$22,10)/1000000000,0))</f>
        <v/>
      </c>
      <c r="Q19" s="190"/>
      <c r="R19" s="208" t="str">
        <f>IF(LEN(入力用!$H$22)&lt;9,"",ROUNDDOWN(RIGHT(入力用!$H$22,9)/100000000,0))</f>
        <v/>
      </c>
      <c r="S19" s="210"/>
      <c r="T19" s="189" t="str">
        <f>IF(LEN(入力用!$H$22)&lt;8,"",ROUNDDOWN(RIGHT(入力用!$H$22,8)/10000000,0))</f>
        <v/>
      </c>
      <c r="U19" s="210"/>
      <c r="V19" s="189" t="str">
        <f>IF(LEN(入力用!$H$22)&lt;7,"",ROUNDDOWN(RIGHT(入力用!$H$22,7)/1000000,0))</f>
        <v/>
      </c>
      <c r="W19" s="190"/>
      <c r="X19" s="208" t="str">
        <f>IF(LEN(入力用!$H$22)&lt;6,"",ROUNDDOWN(RIGHT(入力用!$H$22,6)/100000,0))</f>
        <v/>
      </c>
      <c r="Y19" s="210"/>
      <c r="Z19" s="189" t="str">
        <f>IF(LEN(入力用!$H$22)&lt;5,"",ROUNDDOWN(RIGHT(入力用!$H$22,5)/10000,0))</f>
        <v/>
      </c>
      <c r="AA19" s="210"/>
      <c r="AB19" s="189" t="str">
        <f>IF(LEN(入力用!$H$22)&lt;4,"",ROUNDDOWN(RIGHT(入力用!$H$22,4)/1000,0))</f>
        <v/>
      </c>
      <c r="AC19" s="190"/>
      <c r="AD19" s="208" t="str">
        <f>IF(LEN(入力用!$H$22)&lt;3,"",ROUNDDOWN(RIGHT(入力用!$H$22,3)/100,0))</f>
        <v/>
      </c>
      <c r="AE19" s="210"/>
      <c r="AF19" s="189" t="str">
        <f>IF(LEN(入力用!$H$22)&lt;2,"",ROUNDDOWN(RIGHT(入力用!$H$22,2)/10,0))</f>
        <v/>
      </c>
      <c r="AG19" s="210"/>
      <c r="AH19" s="189" t="str">
        <f>RIGHT(入力用!$H$22,1)</f>
        <v/>
      </c>
      <c r="AI19" s="190"/>
      <c r="AJ19" s="204"/>
      <c r="AK19" s="205"/>
      <c r="AL19" s="208" t="str">
        <f>IF(LEN(入力用!$L$22)&lt;9,"",ROUNDDOWN(RIGHT(入力用!$L$22,9)/100000000,0))</f>
        <v/>
      </c>
      <c r="AM19" s="210"/>
      <c r="AN19" s="189" t="str">
        <f>IF(LEN(入力用!$L$22)&lt;8,"",ROUNDDOWN(RIGHT(入力用!$L$22,8)/10000000,0))</f>
        <v/>
      </c>
      <c r="AO19" s="210"/>
      <c r="AP19" s="189" t="str">
        <f>IF(LEN(入力用!$L$22)&lt;7,"",ROUNDDOWN(RIGHT(入力用!$L$22,7)/1000000,0))</f>
        <v/>
      </c>
      <c r="AQ19" s="190"/>
      <c r="AR19" s="208" t="str">
        <f>IF(LEN(入力用!$L$22)&lt;6,"",ROUNDDOWN(RIGHT(入力用!$L$22,6)/100000,0))</f>
        <v/>
      </c>
      <c r="AS19" s="210"/>
      <c r="AT19" s="189" t="str">
        <f>IF(LEN(入力用!$L$22)&lt;5,"",ROUNDDOWN(RIGHT(入力用!$L$22,5)/10000,0))</f>
        <v/>
      </c>
      <c r="AU19" s="210"/>
      <c r="AV19" s="189" t="str">
        <f>IF(LEN(入力用!$L$22)&lt;4,"",ROUNDDOWN(RIGHT(入力用!$L$22,4)/1000,0))</f>
        <v/>
      </c>
      <c r="AW19" s="190"/>
      <c r="AX19" s="208" t="str">
        <f>IF(LEN(入力用!$L$22)&lt;3,"",ROUNDDOWN(RIGHT(入力用!$L$22,3)/100,0))</f>
        <v/>
      </c>
      <c r="AY19" s="210"/>
      <c r="AZ19" s="189" t="str">
        <f>IF(LEN(入力用!$L$22)&lt;2,"",ROUNDDOWN(RIGHT(入力用!$L$22,2)/10,0))</f>
        <v/>
      </c>
      <c r="BA19" s="210"/>
      <c r="BB19" s="189" t="str">
        <f>RIGHT(入力用!$L$22,1)</f>
        <v/>
      </c>
      <c r="BC19" s="190"/>
      <c r="BE19" s="370" t="s">
        <v>43</v>
      </c>
      <c r="BF19" s="371"/>
      <c r="BG19" s="371"/>
      <c r="BH19" s="372"/>
      <c r="BI19" s="202" t="s">
        <v>21</v>
      </c>
      <c r="BJ19" s="229"/>
      <c r="BK19" s="229"/>
      <c r="BL19" s="229"/>
      <c r="BM19" s="229"/>
      <c r="BN19" s="203"/>
      <c r="BO19" s="202" t="s">
        <v>22</v>
      </c>
      <c r="BP19" s="229"/>
      <c r="BQ19" s="229"/>
      <c r="BR19" s="203"/>
      <c r="BS19" s="202" t="s">
        <v>23</v>
      </c>
      <c r="BT19" s="229"/>
      <c r="BU19" s="229"/>
      <c r="BV19" s="203"/>
      <c r="BW19" s="202" t="s">
        <v>24</v>
      </c>
      <c r="BX19" s="229"/>
      <c r="BY19" s="229"/>
      <c r="BZ19" s="203"/>
      <c r="CA19" s="229" t="s">
        <v>144</v>
      </c>
      <c r="CB19" s="229"/>
      <c r="CC19" s="229"/>
      <c r="CD19" s="229"/>
      <c r="CE19" s="229"/>
      <c r="CF19" s="229"/>
      <c r="CG19" s="229"/>
      <c r="CH19" s="229"/>
      <c r="CI19" s="229"/>
      <c r="CJ19" s="229"/>
      <c r="CK19" s="229"/>
      <c r="CL19" s="229"/>
      <c r="CM19" s="229"/>
      <c r="CN19" s="229"/>
      <c r="CO19" s="203"/>
      <c r="CP19" s="202" t="s">
        <v>45</v>
      </c>
      <c r="CQ19" s="229"/>
      <c r="CR19" s="229"/>
      <c r="CS19" s="229"/>
      <c r="CT19" s="229"/>
      <c r="CU19" s="229"/>
      <c r="CV19" s="229"/>
      <c r="CW19" s="229"/>
      <c r="CX19" s="229"/>
      <c r="CY19" s="229"/>
      <c r="CZ19" s="229"/>
      <c r="DA19" s="229"/>
      <c r="DB19" s="229"/>
      <c r="DC19" s="229"/>
      <c r="DD19" s="229"/>
      <c r="DE19" s="229"/>
      <c r="DF19" s="203"/>
    </row>
    <row r="20" spans="1:110" ht="7.5" customHeight="1" x14ac:dyDescent="0.4">
      <c r="B20" s="215"/>
      <c r="C20" s="216"/>
      <c r="D20" s="217"/>
      <c r="E20" s="199"/>
      <c r="F20" s="200"/>
      <c r="G20" s="200"/>
      <c r="H20" s="200"/>
      <c r="I20" s="200"/>
      <c r="J20" s="200"/>
      <c r="K20" s="200"/>
      <c r="L20" s="200"/>
      <c r="M20" s="201"/>
      <c r="N20" s="206"/>
      <c r="O20" s="207"/>
      <c r="P20" s="209"/>
      <c r="Q20" s="192"/>
      <c r="R20" s="209"/>
      <c r="S20" s="211"/>
      <c r="T20" s="191"/>
      <c r="U20" s="211"/>
      <c r="V20" s="191"/>
      <c r="W20" s="192"/>
      <c r="X20" s="209"/>
      <c r="Y20" s="211"/>
      <c r="Z20" s="191"/>
      <c r="AA20" s="211"/>
      <c r="AB20" s="191"/>
      <c r="AC20" s="192"/>
      <c r="AD20" s="209"/>
      <c r="AE20" s="211"/>
      <c r="AF20" s="191"/>
      <c r="AG20" s="211"/>
      <c r="AH20" s="191"/>
      <c r="AI20" s="192"/>
      <c r="AJ20" s="206"/>
      <c r="AK20" s="207"/>
      <c r="AL20" s="209"/>
      <c r="AM20" s="211"/>
      <c r="AN20" s="191"/>
      <c r="AO20" s="211"/>
      <c r="AP20" s="191"/>
      <c r="AQ20" s="192"/>
      <c r="AR20" s="209"/>
      <c r="AS20" s="211"/>
      <c r="AT20" s="191"/>
      <c r="AU20" s="211"/>
      <c r="AV20" s="191"/>
      <c r="AW20" s="192"/>
      <c r="AX20" s="209"/>
      <c r="AY20" s="211"/>
      <c r="AZ20" s="191"/>
      <c r="BA20" s="211"/>
      <c r="BB20" s="191"/>
      <c r="BC20" s="192"/>
      <c r="BE20" s="373"/>
      <c r="BF20" s="374"/>
      <c r="BG20" s="374"/>
      <c r="BH20" s="375"/>
      <c r="BI20" s="206"/>
      <c r="BJ20" s="230"/>
      <c r="BK20" s="230"/>
      <c r="BL20" s="230"/>
      <c r="BM20" s="230"/>
      <c r="BN20" s="207"/>
      <c r="BO20" s="206"/>
      <c r="BP20" s="230"/>
      <c r="BQ20" s="230"/>
      <c r="BR20" s="207"/>
      <c r="BS20" s="206"/>
      <c r="BT20" s="230"/>
      <c r="BU20" s="230"/>
      <c r="BV20" s="207"/>
      <c r="BW20" s="206"/>
      <c r="BX20" s="230"/>
      <c r="BY20" s="230"/>
      <c r="BZ20" s="207"/>
      <c r="CA20" s="230"/>
      <c r="CB20" s="230"/>
      <c r="CC20" s="230"/>
      <c r="CD20" s="230"/>
      <c r="CE20" s="230"/>
      <c r="CF20" s="230"/>
      <c r="CG20" s="230"/>
      <c r="CH20" s="230"/>
      <c r="CI20" s="230"/>
      <c r="CJ20" s="230"/>
      <c r="CK20" s="230"/>
      <c r="CL20" s="230"/>
      <c r="CM20" s="230"/>
      <c r="CN20" s="230"/>
      <c r="CO20" s="207"/>
      <c r="CP20" s="206"/>
      <c r="CQ20" s="230"/>
      <c r="CR20" s="230"/>
      <c r="CS20" s="230"/>
      <c r="CT20" s="230"/>
      <c r="CU20" s="230"/>
      <c r="CV20" s="230"/>
      <c r="CW20" s="230"/>
      <c r="CX20" s="230"/>
      <c r="CY20" s="230"/>
      <c r="CZ20" s="230"/>
      <c r="DA20" s="230"/>
      <c r="DB20" s="230"/>
      <c r="DC20" s="230"/>
      <c r="DD20" s="230"/>
      <c r="DE20" s="230"/>
      <c r="DF20" s="207"/>
    </row>
    <row r="21" spans="1:110" ht="7.5" customHeight="1" x14ac:dyDescent="0.4">
      <c r="B21" s="215"/>
      <c r="C21" s="216"/>
      <c r="D21" s="217"/>
      <c r="E21" s="193" t="s">
        <v>148</v>
      </c>
      <c r="F21" s="194"/>
      <c r="G21" s="194"/>
      <c r="H21" s="194"/>
      <c r="I21" s="194"/>
      <c r="J21" s="194"/>
      <c r="K21" s="194"/>
      <c r="L21" s="194"/>
      <c r="M21" s="195"/>
      <c r="N21" s="202">
        <v>12</v>
      </c>
      <c r="O21" s="203"/>
      <c r="P21" s="115"/>
      <c r="Q21" s="116"/>
      <c r="R21" s="117"/>
      <c r="S21" s="118"/>
      <c r="T21" s="117"/>
      <c r="U21" s="118"/>
      <c r="V21" s="117"/>
      <c r="W21" s="117"/>
      <c r="X21" s="115"/>
      <c r="Y21" s="118"/>
      <c r="Z21" s="117"/>
      <c r="AA21" s="118"/>
      <c r="AB21" s="117"/>
      <c r="AC21" s="116"/>
      <c r="AD21" s="117"/>
      <c r="AE21" s="118"/>
      <c r="AF21" s="117"/>
      <c r="AG21" s="118"/>
      <c r="AH21" s="117"/>
      <c r="AI21" s="117"/>
      <c r="AJ21" s="202">
        <v>22</v>
      </c>
      <c r="AK21" s="203"/>
      <c r="AL21" s="117"/>
      <c r="AM21" s="118"/>
      <c r="AN21" s="117"/>
      <c r="AO21" s="118"/>
      <c r="AP21" s="117"/>
      <c r="AQ21" s="117"/>
      <c r="AR21" s="115"/>
      <c r="AS21" s="118"/>
      <c r="AT21" s="117"/>
      <c r="AU21" s="118"/>
      <c r="AV21" s="117"/>
      <c r="AW21" s="116"/>
      <c r="AX21" s="117"/>
      <c r="AY21" s="118"/>
      <c r="AZ21" s="117"/>
      <c r="BA21" s="118"/>
      <c r="BB21" s="117"/>
      <c r="BC21" s="116"/>
      <c r="BE21" s="373"/>
      <c r="BF21" s="374"/>
      <c r="BG21" s="374"/>
      <c r="BH21" s="375"/>
      <c r="BI21" s="140"/>
      <c r="BJ21" s="254" t="str">
        <f>IF(入力用!H19="平成","4","5")</f>
        <v>4</v>
      </c>
      <c r="BK21" s="254"/>
      <c r="BL21" s="365" t="str">
        <f>入力用!I19</f>
        <v/>
      </c>
      <c r="BM21" s="365"/>
      <c r="BN21" s="366"/>
      <c r="BO21" s="222">
        <v>17</v>
      </c>
      <c r="BP21" s="223"/>
      <c r="BQ21" s="223"/>
      <c r="BR21" s="224"/>
      <c r="BS21" s="350" t="s">
        <v>41</v>
      </c>
      <c r="BT21" s="351"/>
      <c r="BU21" s="351"/>
      <c r="BV21" s="352"/>
      <c r="BW21" s="350" t="s">
        <v>41</v>
      </c>
      <c r="BX21" s="351"/>
      <c r="BY21" s="351"/>
      <c r="BZ21" s="352"/>
      <c r="CA21" s="351" t="s">
        <v>154</v>
      </c>
      <c r="CB21" s="223"/>
      <c r="CC21" s="223"/>
      <c r="CD21" s="223"/>
      <c r="CE21" s="223"/>
      <c r="CF21" s="223"/>
      <c r="CG21" s="223"/>
      <c r="CH21" s="223"/>
      <c r="CI21" s="223"/>
      <c r="CJ21" s="223"/>
      <c r="CK21" s="223"/>
      <c r="CL21" s="223"/>
      <c r="CM21" s="223"/>
      <c r="CN21" s="223"/>
      <c r="CO21" s="224"/>
      <c r="CP21" s="222" t="s">
        <v>29</v>
      </c>
      <c r="CQ21" s="223"/>
      <c r="CR21" s="223"/>
      <c r="CS21" s="223"/>
      <c r="CT21" s="223"/>
      <c r="CU21" s="223"/>
      <c r="CV21" s="223"/>
      <c r="CW21" s="223"/>
      <c r="CX21" s="223"/>
      <c r="CY21" s="223"/>
      <c r="CZ21" s="223"/>
      <c r="DA21" s="223"/>
      <c r="DB21" s="223"/>
      <c r="DC21" s="223"/>
      <c r="DD21" s="223"/>
      <c r="DE21" s="223"/>
      <c r="DF21" s="224"/>
    </row>
    <row r="22" spans="1:110" ht="7.5" customHeight="1" x14ac:dyDescent="0.4">
      <c r="B22" s="215"/>
      <c r="C22" s="216"/>
      <c r="D22" s="217"/>
      <c r="E22" s="196"/>
      <c r="F22" s="197"/>
      <c r="G22" s="197"/>
      <c r="H22" s="197"/>
      <c r="I22" s="197"/>
      <c r="J22" s="197"/>
      <c r="K22" s="197"/>
      <c r="L22" s="197"/>
      <c r="M22" s="198"/>
      <c r="N22" s="204"/>
      <c r="O22" s="205"/>
      <c r="P22" s="208" t="str">
        <f>IF(LEN(入力用!$H$23)&lt;10,"",ROUNDDOWN(RIGHT(入力用!$H$23,10)/1000000000,0))</f>
        <v/>
      </c>
      <c r="Q22" s="190"/>
      <c r="R22" s="208" t="str">
        <f>IF(LEN(入力用!$H$23)&lt;9,"",ROUNDDOWN(RIGHT(入力用!$H$23,9)/100000000,0))</f>
        <v/>
      </c>
      <c r="S22" s="210"/>
      <c r="T22" s="189" t="str">
        <f>IF(LEN(入力用!$H$23)&lt;8,"",ROUNDDOWN(RIGHT(入力用!$H$23,8)/10000000,0))</f>
        <v/>
      </c>
      <c r="U22" s="210"/>
      <c r="V22" s="189" t="str">
        <f>IF(LEN(入力用!$H$23)&lt;7,"",ROUNDDOWN(RIGHT(入力用!$H$23,7)/1000000,0))</f>
        <v/>
      </c>
      <c r="W22" s="190"/>
      <c r="X22" s="208" t="str">
        <f>IF(LEN(入力用!$H$23)&lt;6,"",ROUNDDOWN(RIGHT(入力用!$H$23,6)/100000,0))</f>
        <v/>
      </c>
      <c r="Y22" s="210"/>
      <c r="Z22" s="189" t="str">
        <f>IF(LEN(入力用!$H$23)&lt;5,"",ROUNDDOWN(RIGHT(入力用!$H$23,5)/10000,0))</f>
        <v/>
      </c>
      <c r="AA22" s="210"/>
      <c r="AB22" s="189" t="str">
        <f>IF(LEN(入力用!$H$23)&lt;4,"",ROUNDDOWN(RIGHT(入力用!$H$23,4)/1000,0))</f>
        <v/>
      </c>
      <c r="AC22" s="190"/>
      <c r="AD22" s="208" t="str">
        <f>IF(LEN(入力用!$H$23)&lt;3,"",ROUNDDOWN(RIGHT(入力用!$H$23,3)/100,0))</f>
        <v/>
      </c>
      <c r="AE22" s="210"/>
      <c r="AF22" s="189" t="str">
        <f>IF(LEN(入力用!$H$23)&lt;2,"",ROUNDDOWN(RIGHT(入力用!$H$23,2)/10,0))</f>
        <v/>
      </c>
      <c r="AG22" s="210"/>
      <c r="AH22" s="189" t="str">
        <f>RIGHT(入力用!$H$23,1)</f>
        <v/>
      </c>
      <c r="AI22" s="190"/>
      <c r="AJ22" s="204"/>
      <c r="AK22" s="205"/>
      <c r="AL22" s="208" t="str">
        <f>IF(LEN(入力用!$L$23)&lt;9,"",ROUNDDOWN(RIGHT(入力用!$L$23,9)/100000000,0))</f>
        <v/>
      </c>
      <c r="AM22" s="210"/>
      <c r="AN22" s="189" t="str">
        <f>IF(LEN(入力用!$L$23)&lt;8,"",ROUNDDOWN(RIGHT(入力用!$L$23,8)/10000000,0))</f>
        <v/>
      </c>
      <c r="AO22" s="210"/>
      <c r="AP22" s="189" t="str">
        <f>IF(LEN(入力用!$L$23)&lt;7,"",ROUNDDOWN(RIGHT(入力用!$L$23,7)/1000000,0))</f>
        <v/>
      </c>
      <c r="AQ22" s="190"/>
      <c r="AR22" s="208" t="str">
        <f>IF(LEN(入力用!$L$23)&lt;6,"",ROUNDDOWN(RIGHT(入力用!$L$23,6)/100000,0))</f>
        <v/>
      </c>
      <c r="AS22" s="210"/>
      <c r="AT22" s="189" t="str">
        <f>IF(LEN(入力用!$L$23)&lt;5,"",ROUNDDOWN(RIGHT(入力用!$L$23,5)/10000,0))</f>
        <v/>
      </c>
      <c r="AU22" s="210"/>
      <c r="AV22" s="189" t="str">
        <f>IF(LEN(入力用!$L$23)&lt;4,"",ROUNDDOWN(RIGHT(入力用!$L$23,4)/1000,0))</f>
        <v/>
      </c>
      <c r="AW22" s="190"/>
      <c r="AX22" s="208" t="str">
        <f>IF(LEN(入力用!$L$23)&lt;3,"",ROUNDDOWN(RIGHT(入力用!$L$23,3)/100,0))</f>
        <v/>
      </c>
      <c r="AY22" s="210"/>
      <c r="AZ22" s="189" t="str">
        <f>IF(LEN(入力用!$L$23)&lt;2,"",ROUNDDOWN(RIGHT(入力用!$L$23,2)/10,0))</f>
        <v/>
      </c>
      <c r="BA22" s="210"/>
      <c r="BB22" s="189" t="str">
        <f>RIGHT(入力用!$L$23,1)</f>
        <v/>
      </c>
      <c r="BC22" s="190"/>
      <c r="BE22" s="376"/>
      <c r="BF22" s="377"/>
      <c r="BG22" s="377"/>
      <c r="BH22" s="378"/>
      <c r="BI22" s="141"/>
      <c r="BJ22" s="257"/>
      <c r="BK22" s="257"/>
      <c r="BL22" s="367"/>
      <c r="BM22" s="367"/>
      <c r="BN22" s="368"/>
      <c r="BO22" s="225"/>
      <c r="BP22" s="226"/>
      <c r="BQ22" s="226"/>
      <c r="BR22" s="227"/>
      <c r="BS22" s="347"/>
      <c r="BT22" s="348"/>
      <c r="BU22" s="348"/>
      <c r="BV22" s="349"/>
      <c r="BW22" s="347"/>
      <c r="BX22" s="348"/>
      <c r="BY22" s="348"/>
      <c r="BZ22" s="349"/>
      <c r="CA22" s="226"/>
      <c r="CB22" s="226"/>
      <c r="CC22" s="226"/>
      <c r="CD22" s="226"/>
      <c r="CE22" s="226"/>
      <c r="CF22" s="226"/>
      <c r="CG22" s="226"/>
      <c r="CH22" s="226"/>
      <c r="CI22" s="226"/>
      <c r="CJ22" s="226"/>
      <c r="CK22" s="226"/>
      <c r="CL22" s="226"/>
      <c r="CM22" s="226"/>
      <c r="CN22" s="226"/>
      <c r="CO22" s="227"/>
      <c r="CP22" s="225"/>
      <c r="CQ22" s="226"/>
      <c r="CR22" s="226"/>
      <c r="CS22" s="226"/>
      <c r="CT22" s="226"/>
      <c r="CU22" s="226"/>
      <c r="CV22" s="226"/>
      <c r="CW22" s="226"/>
      <c r="CX22" s="226"/>
      <c r="CY22" s="226"/>
      <c r="CZ22" s="226"/>
      <c r="DA22" s="226"/>
      <c r="DB22" s="226"/>
      <c r="DC22" s="226"/>
      <c r="DD22" s="226"/>
      <c r="DE22" s="226"/>
      <c r="DF22" s="227"/>
    </row>
    <row r="23" spans="1:110" ht="7.5" customHeight="1" x14ac:dyDescent="0.4">
      <c r="B23" s="215"/>
      <c r="C23" s="216"/>
      <c r="D23" s="217"/>
      <c r="E23" s="199"/>
      <c r="F23" s="200"/>
      <c r="G23" s="200"/>
      <c r="H23" s="200"/>
      <c r="I23" s="200"/>
      <c r="J23" s="200"/>
      <c r="K23" s="200"/>
      <c r="L23" s="200"/>
      <c r="M23" s="201"/>
      <c r="N23" s="206"/>
      <c r="O23" s="207"/>
      <c r="P23" s="209"/>
      <c r="Q23" s="192"/>
      <c r="R23" s="209"/>
      <c r="S23" s="211"/>
      <c r="T23" s="191"/>
      <c r="U23" s="211"/>
      <c r="V23" s="191"/>
      <c r="W23" s="192"/>
      <c r="X23" s="209"/>
      <c r="Y23" s="211"/>
      <c r="Z23" s="191"/>
      <c r="AA23" s="211"/>
      <c r="AB23" s="191"/>
      <c r="AC23" s="192"/>
      <c r="AD23" s="209"/>
      <c r="AE23" s="211"/>
      <c r="AF23" s="191"/>
      <c r="AG23" s="211"/>
      <c r="AH23" s="191"/>
      <c r="AI23" s="192"/>
      <c r="AJ23" s="206"/>
      <c r="AK23" s="207"/>
      <c r="AL23" s="209"/>
      <c r="AM23" s="211"/>
      <c r="AN23" s="191"/>
      <c r="AO23" s="211"/>
      <c r="AP23" s="191"/>
      <c r="AQ23" s="192"/>
      <c r="AR23" s="209"/>
      <c r="AS23" s="211"/>
      <c r="AT23" s="191"/>
      <c r="AU23" s="211"/>
      <c r="AV23" s="191"/>
      <c r="AW23" s="192"/>
      <c r="AX23" s="209"/>
      <c r="AY23" s="211"/>
      <c r="AZ23" s="191"/>
      <c r="BA23" s="211"/>
      <c r="BB23" s="191"/>
      <c r="BC23" s="192"/>
      <c r="BE23" s="82"/>
      <c r="BF23" s="83"/>
      <c r="BG23" s="83"/>
      <c r="BH23" s="83"/>
      <c r="BI23" s="83"/>
      <c r="BJ23" s="83"/>
      <c r="BK23" s="83"/>
      <c r="BL23" s="83"/>
      <c r="BM23" s="83"/>
      <c r="BN23" s="83"/>
      <c r="BO23" s="83"/>
      <c r="BP23" s="84"/>
      <c r="BQ23" s="85"/>
      <c r="BR23" s="83"/>
      <c r="BS23" s="84"/>
      <c r="BT23" s="86"/>
      <c r="BU23" s="81"/>
      <c r="BV23" s="81"/>
      <c r="BW23" s="81"/>
      <c r="BX23" s="81"/>
      <c r="BY23" s="81"/>
      <c r="BZ23" s="81"/>
      <c r="CA23" s="81"/>
      <c r="CB23" s="81"/>
      <c r="CC23" s="81"/>
      <c r="CD23" s="81"/>
      <c r="CE23" s="77" t="s">
        <v>2</v>
      </c>
      <c r="CF23" s="87"/>
      <c r="CG23" s="86"/>
      <c r="CH23" s="79" t="s">
        <v>3</v>
      </c>
      <c r="CI23" s="86"/>
      <c r="CJ23" s="86"/>
      <c r="CK23" s="79" t="s">
        <v>4</v>
      </c>
      <c r="CL23" s="86"/>
      <c r="CM23" s="86"/>
      <c r="CN23" s="77" t="s">
        <v>5</v>
      </c>
      <c r="CO23" s="87"/>
      <c r="CP23" s="86"/>
      <c r="CQ23" s="79" t="s">
        <v>2</v>
      </c>
      <c r="CR23" s="86"/>
      <c r="CS23" s="86"/>
      <c r="CT23" s="79" t="s">
        <v>6</v>
      </c>
      <c r="CU23" s="86"/>
      <c r="CV23" s="86"/>
      <c r="CW23" s="77" t="s">
        <v>4</v>
      </c>
      <c r="CX23" s="86"/>
      <c r="CY23" s="86"/>
      <c r="CZ23" s="79" t="s">
        <v>5</v>
      </c>
      <c r="DA23" s="86"/>
      <c r="DB23" s="86"/>
      <c r="DC23" s="79" t="s">
        <v>2</v>
      </c>
      <c r="DD23" s="86"/>
      <c r="DE23" s="86"/>
      <c r="DF23" s="77" t="s">
        <v>7</v>
      </c>
    </row>
    <row r="24" spans="1:110" ht="7.5" customHeight="1" x14ac:dyDescent="0.4">
      <c r="B24" s="215"/>
      <c r="C24" s="216"/>
      <c r="D24" s="217"/>
      <c r="E24" s="193" t="s">
        <v>149</v>
      </c>
      <c r="F24" s="194"/>
      <c r="G24" s="194"/>
      <c r="H24" s="194"/>
      <c r="I24" s="194"/>
      <c r="J24" s="194"/>
      <c r="K24" s="194"/>
      <c r="L24" s="194"/>
      <c r="M24" s="195"/>
      <c r="N24" s="202">
        <v>13</v>
      </c>
      <c r="O24" s="203"/>
      <c r="P24" s="119"/>
      <c r="Q24" s="120"/>
      <c r="R24" s="121"/>
      <c r="S24" s="122"/>
      <c r="T24" s="121"/>
      <c r="U24" s="122"/>
      <c r="V24" s="121"/>
      <c r="W24" s="121"/>
      <c r="X24" s="119"/>
      <c r="Y24" s="122"/>
      <c r="Z24" s="121"/>
      <c r="AA24" s="122"/>
      <c r="AB24" s="121"/>
      <c r="AC24" s="120"/>
      <c r="AD24" s="121"/>
      <c r="AE24" s="122"/>
      <c r="AF24" s="121"/>
      <c r="AG24" s="122"/>
      <c r="AH24" s="121"/>
      <c r="AI24" s="121"/>
      <c r="AJ24" s="202">
        <v>23</v>
      </c>
      <c r="AK24" s="203"/>
      <c r="AL24" s="121"/>
      <c r="AM24" s="122"/>
      <c r="AN24" s="121"/>
      <c r="AO24" s="122"/>
      <c r="AP24" s="121"/>
      <c r="AQ24" s="121"/>
      <c r="AR24" s="119"/>
      <c r="AS24" s="122"/>
      <c r="AT24" s="121"/>
      <c r="AU24" s="122"/>
      <c r="AV24" s="121"/>
      <c r="AW24" s="120"/>
      <c r="AX24" s="121"/>
      <c r="AY24" s="122"/>
      <c r="AZ24" s="121"/>
      <c r="BA24" s="122"/>
      <c r="BB24" s="121"/>
      <c r="BC24" s="120"/>
      <c r="BE24" s="303" t="s">
        <v>87</v>
      </c>
      <c r="BF24" s="289"/>
      <c r="BG24" s="289"/>
      <c r="BH24" s="289"/>
      <c r="BI24" s="289"/>
      <c r="BJ24" s="289"/>
      <c r="BK24" s="289"/>
      <c r="BL24" s="289"/>
      <c r="BM24" s="289"/>
      <c r="BN24" s="289"/>
      <c r="BO24" s="289"/>
      <c r="BP24" s="290"/>
      <c r="BQ24" s="297" t="s">
        <v>49</v>
      </c>
      <c r="BR24" s="298"/>
      <c r="BS24" s="299"/>
      <c r="BT24" s="306"/>
      <c r="BU24" s="307"/>
      <c r="BV24" s="307"/>
      <c r="BW24" s="307"/>
      <c r="BX24" s="307"/>
      <c r="BY24" s="307"/>
      <c r="BZ24" s="307"/>
      <c r="CA24" s="307"/>
      <c r="CB24" s="307"/>
      <c r="CC24" s="307" t="str">
        <f>IF(LEN(入力用!$H$29)&lt;10,"",ROUNDDOWN(RIGHT(入力用!$H$29,10)/1000000000,0))</f>
        <v/>
      </c>
      <c r="CD24" s="307"/>
      <c r="CE24" s="317"/>
      <c r="CF24" s="320" t="str">
        <f>IF(LEN(入力用!$H$29)&lt;9,"",ROUNDDOWN(RIGHT(入力用!$H$29,9)/100000000,0))</f>
        <v/>
      </c>
      <c r="CG24" s="274"/>
      <c r="CH24" s="274"/>
      <c r="CI24" s="274" t="str">
        <f>IF(LEN(入力用!$H$29)&lt;8,"",ROUNDDOWN(RIGHT(入力用!$H$29,8)/10000000,0))</f>
        <v/>
      </c>
      <c r="CJ24" s="274"/>
      <c r="CK24" s="274"/>
      <c r="CL24" s="274" t="str">
        <f>IF(LEN(入力用!$H$29)&lt;7,"",ROUNDDOWN(RIGHT(入力用!$H$29,7)/1000000,0))</f>
        <v/>
      </c>
      <c r="CM24" s="274"/>
      <c r="CN24" s="323"/>
      <c r="CO24" s="320" t="str">
        <f>IF(LEN(入力用!$H$29)&lt;6,"",ROUNDDOWN(RIGHT(入力用!$H$29,6)/100000,0))</f>
        <v/>
      </c>
      <c r="CP24" s="274"/>
      <c r="CQ24" s="274"/>
      <c r="CR24" s="274" t="str">
        <f>IF(LEN(入力用!$H$29)&lt;5,"",ROUNDDOWN(RIGHT(入力用!$H$29,5)/10000,0))</f>
        <v/>
      </c>
      <c r="CS24" s="274"/>
      <c r="CT24" s="274"/>
      <c r="CU24" s="274" t="str">
        <f>IF(LEN(入力用!$H$29)&lt;4,"",ROUNDDOWN(RIGHT(入力用!$H$29,4)/1000,0))</f>
        <v/>
      </c>
      <c r="CV24" s="274"/>
      <c r="CW24" s="323"/>
      <c r="CX24" s="326" t="str">
        <f>IF(LEN(入力用!$H$29)&lt;3,"",ROUNDDOWN(RIGHT(入力用!$H$29,3)/100,0))</f>
        <v/>
      </c>
      <c r="CY24" s="274"/>
      <c r="CZ24" s="274"/>
      <c r="DA24" s="274" t="str">
        <f>IF(LEN(入力用!$H$29)&lt;2,"",ROUNDDOWN(RIGHT(入力用!$H$29,2)/10,0))</f>
        <v/>
      </c>
      <c r="DB24" s="274"/>
      <c r="DC24" s="274"/>
      <c r="DD24" s="274" t="str">
        <f>RIGHT(入力用!$H$29,1)</f>
        <v>0</v>
      </c>
      <c r="DE24" s="274"/>
      <c r="DF24" s="323"/>
    </row>
    <row r="25" spans="1:110" ht="7.5" customHeight="1" x14ac:dyDescent="0.4">
      <c r="B25" s="215"/>
      <c r="C25" s="216"/>
      <c r="D25" s="217"/>
      <c r="E25" s="196"/>
      <c r="F25" s="197"/>
      <c r="G25" s="197"/>
      <c r="H25" s="197"/>
      <c r="I25" s="197"/>
      <c r="J25" s="197"/>
      <c r="K25" s="197"/>
      <c r="L25" s="197"/>
      <c r="M25" s="198"/>
      <c r="N25" s="204"/>
      <c r="O25" s="205"/>
      <c r="P25" s="208" t="str">
        <f>IF(LEN(入力用!$H$24)&lt;10,"",ROUNDDOWN(RIGHT(入力用!$H$24,10)/1000000000,0))</f>
        <v/>
      </c>
      <c r="Q25" s="190"/>
      <c r="R25" s="208" t="str">
        <f>IF(LEN(入力用!$H$24)&lt;9,"",ROUNDDOWN(RIGHT(入力用!$H$24,9)/100000000,0))</f>
        <v/>
      </c>
      <c r="S25" s="210"/>
      <c r="T25" s="189" t="str">
        <f>IF(LEN(入力用!$H$24)&lt;8,"",ROUNDDOWN(RIGHT(入力用!$H$24,8)/10000000,0))</f>
        <v/>
      </c>
      <c r="U25" s="210"/>
      <c r="V25" s="189" t="str">
        <f>IF(LEN(入力用!$H$24)&lt;7,"",ROUNDDOWN(RIGHT(入力用!$H$24,7)/1000000,0))</f>
        <v/>
      </c>
      <c r="W25" s="190"/>
      <c r="X25" s="208" t="str">
        <f>IF(LEN(入力用!$H$24)&lt;6,"",ROUNDDOWN(RIGHT(入力用!$H$24,6)/100000,0))</f>
        <v/>
      </c>
      <c r="Y25" s="210"/>
      <c r="Z25" s="189" t="str">
        <f>IF(LEN(入力用!$H$24)&lt;5,"",ROUNDDOWN(RIGHT(入力用!$H$24,5)/10000,0))</f>
        <v/>
      </c>
      <c r="AA25" s="210"/>
      <c r="AB25" s="189" t="str">
        <f>IF(LEN(入力用!$H$24)&lt;4,"",ROUNDDOWN(RIGHT(入力用!$H$24,4)/1000,0))</f>
        <v/>
      </c>
      <c r="AC25" s="190"/>
      <c r="AD25" s="208" t="str">
        <f>IF(LEN(入力用!$H$24)&lt;3,"",ROUNDDOWN(RIGHT(入力用!$H$24,3)/100,0))</f>
        <v/>
      </c>
      <c r="AE25" s="210"/>
      <c r="AF25" s="189" t="str">
        <f>IF(LEN(入力用!$H$24)&lt;2,"",ROUNDDOWN(RIGHT(入力用!$H$24,2)/10,0))</f>
        <v/>
      </c>
      <c r="AG25" s="210"/>
      <c r="AH25" s="189" t="str">
        <f>RIGHT(入力用!$H$24,1)</f>
        <v/>
      </c>
      <c r="AI25" s="190"/>
      <c r="AJ25" s="204"/>
      <c r="AK25" s="205"/>
      <c r="AL25" s="208" t="str">
        <f>IF(LEN(入力用!$L$24)&lt;9,"",ROUNDDOWN(RIGHT(入力用!$L$24,9)/100000000,0))</f>
        <v/>
      </c>
      <c r="AM25" s="210"/>
      <c r="AN25" s="189" t="str">
        <f>IF(LEN(入力用!$L$24)&lt;8,"",ROUNDDOWN(RIGHT(入力用!$L$24,8)/10000000,0))</f>
        <v/>
      </c>
      <c r="AO25" s="210"/>
      <c r="AP25" s="189" t="str">
        <f>IF(LEN(入力用!$L$24)&lt;7,"",ROUNDDOWN(RIGHT(入力用!$L$24,7)/1000000,0))</f>
        <v/>
      </c>
      <c r="AQ25" s="190"/>
      <c r="AR25" s="208" t="str">
        <f>IF(LEN(入力用!$L$24)&lt;6,"",ROUNDDOWN(RIGHT(入力用!$L$24,6)/100000,0))</f>
        <v/>
      </c>
      <c r="AS25" s="210"/>
      <c r="AT25" s="189" t="str">
        <f>IF(LEN(入力用!$L$24)&lt;5,"",ROUNDDOWN(RIGHT(入力用!$L$24,5)/10000,0))</f>
        <v/>
      </c>
      <c r="AU25" s="210"/>
      <c r="AV25" s="189" t="str">
        <f>IF(LEN(入力用!$L$24)&lt;4,"",ROUNDDOWN(RIGHT(入力用!$L$24,4)/1000,0))</f>
        <v/>
      </c>
      <c r="AW25" s="190"/>
      <c r="AX25" s="208" t="str">
        <f>IF(LEN(入力用!$L$24)&lt;3,"",ROUNDDOWN(RIGHT(入力用!$L$24,3)/100,0))</f>
        <v/>
      </c>
      <c r="AY25" s="210"/>
      <c r="AZ25" s="189" t="str">
        <f>IF(LEN(入力用!$L$24)&lt;2,"",ROUNDDOWN(RIGHT(入力用!$L$24,2)/10,0))</f>
        <v/>
      </c>
      <c r="BA25" s="210"/>
      <c r="BB25" s="189" t="str">
        <f>RIGHT(入力用!$L$24,1)</f>
        <v/>
      </c>
      <c r="BC25" s="190"/>
      <c r="BE25" s="303"/>
      <c r="BF25" s="289"/>
      <c r="BG25" s="289"/>
      <c r="BH25" s="289"/>
      <c r="BI25" s="289"/>
      <c r="BJ25" s="289"/>
      <c r="BK25" s="289"/>
      <c r="BL25" s="289"/>
      <c r="BM25" s="289"/>
      <c r="BN25" s="289"/>
      <c r="BO25" s="289"/>
      <c r="BP25" s="290"/>
      <c r="BQ25" s="297"/>
      <c r="BR25" s="298"/>
      <c r="BS25" s="299"/>
      <c r="BT25" s="306"/>
      <c r="BU25" s="307"/>
      <c r="BV25" s="307"/>
      <c r="BW25" s="307"/>
      <c r="BX25" s="307"/>
      <c r="BY25" s="307"/>
      <c r="BZ25" s="307"/>
      <c r="CA25" s="307"/>
      <c r="CB25" s="307"/>
      <c r="CC25" s="307"/>
      <c r="CD25" s="307"/>
      <c r="CE25" s="317"/>
      <c r="CF25" s="320"/>
      <c r="CG25" s="274"/>
      <c r="CH25" s="274"/>
      <c r="CI25" s="274"/>
      <c r="CJ25" s="274"/>
      <c r="CK25" s="274"/>
      <c r="CL25" s="274"/>
      <c r="CM25" s="274"/>
      <c r="CN25" s="323"/>
      <c r="CO25" s="320"/>
      <c r="CP25" s="274"/>
      <c r="CQ25" s="274"/>
      <c r="CR25" s="274"/>
      <c r="CS25" s="274"/>
      <c r="CT25" s="274"/>
      <c r="CU25" s="274"/>
      <c r="CV25" s="274"/>
      <c r="CW25" s="323"/>
      <c r="CX25" s="326"/>
      <c r="CY25" s="274"/>
      <c r="CZ25" s="274"/>
      <c r="DA25" s="274"/>
      <c r="DB25" s="274"/>
      <c r="DC25" s="274"/>
      <c r="DD25" s="274"/>
      <c r="DE25" s="274"/>
      <c r="DF25" s="323"/>
    </row>
    <row r="26" spans="1:110" ht="7.5" customHeight="1" x14ac:dyDescent="0.4">
      <c r="B26" s="215"/>
      <c r="C26" s="216"/>
      <c r="D26" s="217"/>
      <c r="E26" s="199"/>
      <c r="F26" s="200"/>
      <c r="G26" s="200"/>
      <c r="H26" s="200"/>
      <c r="I26" s="200"/>
      <c r="J26" s="200"/>
      <c r="K26" s="200"/>
      <c r="L26" s="200"/>
      <c r="M26" s="201"/>
      <c r="N26" s="206"/>
      <c r="O26" s="207"/>
      <c r="P26" s="209"/>
      <c r="Q26" s="192"/>
      <c r="R26" s="209"/>
      <c r="S26" s="211"/>
      <c r="T26" s="191"/>
      <c r="U26" s="211"/>
      <c r="V26" s="191"/>
      <c r="W26" s="192"/>
      <c r="X26" s="209"/>
      <c r="Y26" s="211"/>
      <c r="Z26" s="191"/>
      <c r="AA26" s="211"/>
      <c r="AB26" s="191"/>
      <c r="AC26" s="192"/>
      <c r="AD26" s="209"/>
      <c r="AE26" s="211"/>
      <c r="AF26" s="191"/>
      <c r="AG26" s="211"/>
      <c r="AH26" s="191"/>
      <c r="AI26" s="192"/>
      <c r="AJ26" s="206"/>
      <c r="AK26" s="207"/>
      <c r="AL26" s="209"/>
      <c r="AM26" s="211"/>
      <c r="AN26" s="191"/>
      <c r="AO26" s="211"/>
      <c r="AP26" s="191"/>
      <c r="AQ26" s="192"/>
      <c r="AR26" s="209"/>
      <c r="AS26" s="211"/>
      <c r="AT26" s="191"/>
      <c r="AU26" s="211"/>
      <c r="AV26" s="191"/>
      <c r="AW26" s="192"/>
      <c r="AX26" s="209"/>
      <c r="AY26" s="211"/>
      <c r="AZ26" s="191"/>
      <c r="BA26" s="211"/>
      <c r="BB26" s="191"/>
      <c r="BC26" s="192"/>
      <c r="BE26" s="225"/>
      <c r="BF26" s="226"/>
      <c r="BG26" s="226"/>
      <c r="BH26" s="226"/>
      <c r="BI26" s="226"/>
      <c r="BJ26" s="226"/>
      <c r="BK26" s="226"/>
      <c r="BL26" s="226"/>
      <c r="BM26" s="226"/>
      <c r="BN26" s="226"/>
      <c r="BO26" s="226"/>
      <c r="BP26" s="227"/>
      <c r="BQ26" s="347"/>
      <c r="BR26" s="348"/>
      <c r="BS26" s="349"/>
      <c r="BT26" s="342"/>
      <c r="BU26" s="343"/>
      <c r="BV26" s="343"/>
      <c r="BW26" s="343"/>
      <c r="BX26" s="343"/>
      <c r="BY26" s="343"/>
      <c r="BZ26" s="343"/>
      <c r="CA26" s="343"/>
      <c r="CB26" s="343"/>
      <c r="CC26" s="343"/>
      <c r="CD26" s="343"/>
      <c r="CE26" s="344"/>
      <c r="CF26" s="345"/>
      <c r="CG26" s="340"/>
      <c r="CH26" s="340"/>
      <c r="CI26" s="340"/>
      <c r="CJ26" s="340"/>
      <c r="CK26" s="340"/>
      <c r="CL26" s="340"/>
      <c r="CM26" s="340"/>
      <c r="CN26" s="341"/>
      <c r="CO26" s="345"/>
      <c r="CP26" s="340"/>
      <c r="CQ26" s="340"/>
      <c r="CR26" s="340"/>
      <c r="CS26" s="340"/>
      <c r="CT26" s="340"/>
      <c r="CU26" s="340"/>
      <c r="CV26" s="340"/>
      <c r="CW26" s="341"/>
      <c r="CX26" s="346"/>
      <c r="CY26" s="340"/>
      <c r="CZ26" s="340"/>
      <c r="DA26" s="340"/>
      <c r="DB26" s="340"/>
      <c r="DC26" s="340"/>
      <c r="DD26" s="340"/>
      <c r="DE26" s="340"/>
      <c r="DF26" s="341"/>
    </row>
    <row r="27" spans="1:110" ht="7.5" customHeight="1" x14ac:dyDescent="0.4">
      <c r="B27" s="215"/>
      <c r="C27" s="216"/>
      <c r="D27" s="217"/>
      <c r="E27" s="193" t="s">
        <v>150</v>
      </c>
      <c r="F27" s="194"/>
      <c r="G27" s="194"/>
      <c r="H27" s="194"/>
      <c r="I27" s="194"/>
      <c r="J27" s="194"/>
      <c r="K27" s="194"/>
      <c r="L27" s="194"/>
      <c r="M27" s="195"/>
      <c r="N27" s="202">
        <v>14</v>
      </c>
      <c r="O27" s="203"/>
      <c r="P27" s="115"/>
      <c r="Q27" s="116"/>
      <c r="R27" s="117"/>
      <c r="S27" s="118"/>
      <c r="T27" s="117"/>
      <c r="U27" s="118"/>
      <c r="V27" s="117"/>
      <c r="W27" s="117"/>
      <c r="X27" s="115"/>
      <c r="Y27" s="118"/>
      <c r="Z27" s="117"/>
      <c r="AA27" s="118"/>
      <c r="AB27" s="117"/>
      <c r="AC27" s="116"/>
      <c r="AD27" s="117"/>
      <c r="AE27" s="118"/>
      <c r="AF27" s="117"/>
      <c r="AG27" s="118"/>
      <c r="AH27" s="117"/>
      <c r="AI27" s="117"/>
      <c r="AJ27" s="202">
        <v>24</v>
      </c>
      <c r="AK27" s="203"/>
      <c r="AL27" s="117"/>
      <c r="AM27" s="118"/>
      <c r="AN27" s="117"/>
      <c r="AO27" s="118"/>
      <c r="AP27" s="117"/>
      <c r="AQ27" s="117"/>
      <c r="AR27" s="115"/>
      <c r="AS27" s="118"/>
      <c r="AT27" s="117"/>
      <c r="AU27" s="118"/>
      <c r="AV27" s="117"/>
      <c r="AW27" s="116"/>
      <c r="AX27" s="117"/>
      <c r="AY27" s="118"/>
      <c r="AZ27" s="117"/>
      <c r="BA27" s="118"/>
      <c r="BB27" s="117"/>
      <c r="BC27" s="116"/>
      <c r="BD27" s="73"/>
      <c r="BE27" s="427" t="s">
        <v>64</v>
      </c>
      <c r="BF27" s="428"/>
      <c r="BG27" s="429"/>
      <c r="BH27" s="222" t="s">
        <v>34</v>
      </c>
      <c r="BI27" s="223"/>
      <c r="BJ27" s="223"/>
      <c r="BK27" s="223"/>
      <c r="BL27" s="223"/>
      <c r="BM27" s="223"/>
      <c r="BN27" s="223"/>
      <c r="BO27" s="223"/>
      <c r="BP27" s="224"/>
      <c r="BQ27" s="350" t="s">
        <v>0</v>
      </c>
      <c r="BR27" s="351"/>
      <c r="BS27" s="352"/>
      <c r="BT27" s="306"/>
      <c r="BU27" s="307"/>
      <c r="BV27" s="307"/>
      <c r="BW27" s="307"/>
      <c r="BX27" s="307"/>
      <c r="BY27" s="307"/>
      <c r="BZ27" s="307"/>
      <c r="CA27" s="307"/>
      <c r="CB27" s="307"/>
      <c r="CC27" s="307"/>
      <c r="CD27" s="307"/>
      <c r="CE27" s="317"/>
      <c r="CF27" s="320" t="str">
        <f>AL46</f>
        <v/>
      </c>
      <c r="CG27" s="274"/>
      <c r="CH27" s="274"/>
      <c r="CI27" s="274" t="str">
        <f>AN46</f>
        <v/>
      </c>
      <c r="CJ27" s="274"/>
      <c r="CK27" s="274"/>
      <c r="CL27" s="274" t="str">
        <f>AP46</f>
        <v/>
      </c>
      <c r="CM27" s="274"/>
      <c r="CN27" s="323"/>
      <c r="CO27" s="320" t="str">
        <f>AR46</f>
        <v/>
      </c>
      <c r="CP27" s="274"/>
      <c r="CQ27" s="274"/>
      <c r="CR27" s="274" t="str">
        <f>AT46</f>
        <v/>
      </c>
      <c r="CS27" s="274"/>
      <c r="CT27" s="274"/>
      <c r="CU27" s="274" t="str">
        <f>AV46</f>
        <v/>
      </c>
      <c r="CV27" s="274"/>
      <c r="CW27" s="323"/>
      <c r="CX27" s="326" t="str">
        <f>AX46</f>
        <v/>
      </c>
      <c r="CY27" s="274"/>
      <c r="CZ27" s="274"/>
      <c r="DA27" s="274" t="str">
        <f>AZ46</f>
        <v/>
      </c>
      <c r="DB27" s="274"/>
      <c r="DC27" s="274"/>
      <c r="DD27" s="274" t="str">
        <f>BB46</f>
        <v>0</v>
      </c>
      <c r="DE27" s="274"/>
      <c r="DF27" s="323"/>
    </row>
    <row r="28" spans="1:110" ht="7.5" customHeight="1" x14ac:dyDescent="0.4">
      <c r="A28" s="56" t="s">
        <v>10</v>
      </c>
      <c r="B28" s="215"/>
      <c r="C28" s="216"/>
      <c r="D28" s="217"/>
      <c r="E28" s="196"/>
      <c r="F28" s="197"/>
      <c r="G28" s="197"/>
      <c r="H28" s="197"/>
      <c r="I28" s="197"/>
      <c r="J28" s="197"/>
      <c r="K28" s="197"/>
      <c r="L28" s="197"/>
      <c r="M28" s="198"/>
      <c r="N28" s="204"/>
      <c r="O28" s="205"/>
      <c r="P28" s="208" t="str">
        <f>IF(LEN(入力用!$H$25)&lt;10,"",ROUNDDOWN(RIGHT(入力用!$H$25,10)/1000000000,0))</f>
        <v/>
      </c>
      <c r="Q28" s="190"/>
      <c r="R28" s="208" t="str">
        <f>IF(LEN(入力用!$H$25)&lt;9,"",ROUNDDOWN(RIGHT(入力用!$H$25,9)/100000000,0))</f>
        <v/>
      </c>
      <c r="S28" s="210"/>
      <c r="T28" s="189" t="str">
        <f>IF(LEN(入力用!$H$25)&lt;8,"",ROUNDDOWN(RIGHT(入力用!$H$25,8)/10000000,0))</f>
        <v/>
      </c>
      <c r="U28" s="210"/>
      <c r="V28" s="189" t="str">
        <f>IF(LEN(入力用!$H$25)&lt;7,"",ROUNDDOWN(RIGHT(入力用!$H$25,7)/1000000,0))</f>
        <v/>
      </c>
      <c r="W28" s="190"/>
      <c r="X28" s="208" t="str">
        <f>IF(LEN(入力用!$H$25)&lt;6,"",ROUNDDOWN(RIGHT(入力用!$H$25,6)/100000,0))</f>
        <v/>
      </c>
      <c r="Y28" s="210"/>
      <c r="Z28" s="189" t="str">
        <f>IF(LEN(入力用!$H$25)&lt;5,"",ROUNDDOWN(RIGHT(入力用!$H$25,5)/10000,0))</f>
        <v/>
      </c>
      <c r="AA28" s="210"/>
      <c r="AB28" s="189" t="str">
        <f>IF(LEN(入力用!$H$25)&lt;4,"",ROUNDDOWN(RIGHT(入力用!$H$25,4)/1000,0))</f>
        <v/>
      </c>
      <c r="AC28" s="190"/>
      <c r="AD28" s="208" t="str">
        <f>IF(LEN(入力用!$H$25)&lt;3,"",ROUNDDOWN(RIGHT(入力用!$H$25,3)/100,0))</f>
        <v/>
      </c>
      <c r="AE28" s="210"/>
      <c r="AF28" s="189" t="str">
        <f>IF(LEN(入力用!$H$25)&lt;2,"",ROUNDDOWN(RIGHT(入力用!$H$25,2)/10,0))</f>
        <v/>
      </c>
      <c r="AG28" s="210"/>
      <c r="AH28" s="189" t="str">
        <f>RIGHT(入力用!$H$25,1)</f>
        <v/>
      </c>
      <c r="AI28" s="190"/>
      <c r="AJ28" s="204"/>
      <c r="AK28" s="205"/>
      <c r="AL28" s="208" t="str">
        <f>IF(LEN(入力用!$L$25)&lt;9,"",ROUNDDOWN(RIGHT(入力用!$L$25,9)/100000000,0))</f>
        <v/>
      </c>
      <c r="AM28" s="210"/>
      <c r="AN28" s="189" t="str">
        <f>IF(LEN(入力用!$L$25)&lt;8,"",ROUNDDOWN(RIGHT(入力用!$L$25,8)/10000000,0))</f>
        <v/>
      </c>
      <c r="AO28" s="210"/>
      <c r="AP28" s="189" t="str">
        <f>IF(LEN(入力用!$L$25)&lt;7,"",ROUNDDOWN(RIGHT(入力用!$L$25,7)/1000000,0))</f>
        <v/>
      </c>
      <c r="AQ28" s="190"/>
      <c r="AR28" s="208" t="str">
        <f>IF(LEN(入力用!$L$25)&lt;6,"",ROUNDDOWN(RIGHT(入力用!$L$25,6)/100000,0))</f>
        <v/>
      </c>
      <c r="AS28" s="210"/>
      <c r="AT28" s="189" t="str">
        <f>IF(LEN(入力用!$L$25)&lt;5,"",ROUNDDOWN(RIGHT(入力用!$L$25,5)/10000,0))</f>
        <v/>
      </c>
      <c r="AU28" s="210"/>
      <c r="AV28" s="189" t="str">
        <f>IF(LEN(入力用!$L$25)&lt;4,"",ROUNDDOWN(RIGHT(入力用!$L$25,4)/1000,0))</f>
        <v/>
      </c>
      <c r="AW28" s="190"/>
      <c r="AX28" s="208" t="str">
        <f>IF(LEN(入力用!$L$25)&lt;3,"",ROUNDDOWN(RIGHT(入力用!$L$25,3)/100,0))</f>
        <v/>
      </c>
      <c r="AY28" s="210"/>
      <c r="AZ28" s="189" t="str">
        <f>IF(LEN(入力用!$L$25)&lt;2,"",ROUNDDOWN(RIGHT(入力用!$L$25,2)/10,0))</f>
        <v/>
      </c>
      <c r="BA28" s="210"/>
      <c r="BB28" s="189" t="str">
        <f>RIGHT(入力用!$L$25,1)</f>
        <v/>
      </c>
      <c r="BC28" s="190"/>
      <c r="BD28" s="73"/>
      <c r="BE28" s="421"/>
      <c r="BF28" s="387"/>
      <c r="BG28" s="388"/>
      <c r="BH28" s="303"/>
      <c r="BI28" s="289"/>
      <c r="BJ28" s="289"/>
      <c r="BK28" s="289"/>
      <c r="BL28" s="289"/>
      <c r="BM28" s="289"/>
      <c r="BN28" s="289"/>
      <c r="BO28" s="289"/>
      <c r="BP28" s="290"/>
      <c r="BQ28" s="297"/>
      <c r="BR28" s="298"/>
      <c r="BS28" s="299"/>
      <c r="BT28" s="306"/>
      <c r="BU28" s="307"/>
      <c r="BV28" s="307"/>
      <c r="BW28" s="307"/>
      <c r="BX28" s="307"/>
      <c r="BY28" s="307"/>
      <c r="BZ28" s="307"/>
      <c r="CA28" s="307"/>
      <c r="CB28" s="307"/>
      <c r="CC28" s="307"/>
      <c r="CD28" s="307"/>
      <c r="CE28" s="317"/>
      <c r="CF28" s="320"/>
      <c r="CG28" s="274"/>
      <c r="CH28" s="274"/>
      <c r="CI28" s="274"/>
      <c r="CJ28" s="274"/>
      <c r="CK28" s="274"/>
      <c r="CL28" s="274"/>
      <c r="CM28" s="274"/>
      <c r="CN28" s="323"/>
      <c r="CO28" s="320"/>
      <c r="CP28" s="274"/>
      <c r="CQ28" s="274"/>
      <c r="CR28" s="274"/>
      <c r="CS28" s="274"/>
      <c r="CT28" s="274"/>
      <c r="CU28" s="274"/>
      <c r="CV28" s="274"/>
      <c r="CW28" s="323"/>
      <c r="CX28" s="326"/>
      <c r="CY28" s="274"/>
      <c r="CZ28" s="274"/>
      <c r="DA28" s="274"/>
      <c r="DB28" s="274"/>
      <c r="DC28" s="274"/>
      <c r="DD28" s="274"/>
      <c r="DE28" s="274"/>
      <c r="DF28" s="323"/>
    </row>
    <row r="29" spans="1:110" ht="7.5" customHeight="1" x14ac:dyDescent="0.4">
      <c r="B29" s="215"/>
      <c r="C29" s="216"/>
      <c r="D29" s="217"/>
      <c r="E29" s="199"/>
      <c r="F29" s="200"/>
      <c r="G29" s="200"/>
      <c r="H29" s="200"/>
      <c r="I29" s="200"/>
      <c r="J29" s="200"/>
      <c r="K29" s="200"/>
      <c r="L29" s="200"/>
      <c r="M29" s="201"/>
      <c r="N29" s="206"/>
      <c r="O29" s="207"/>
      <c r="P29" s="209"/>
      <c r="Q29" s="192"/>
      <c r="R29" s="209"/>
      <c r="S29" s="211"/>
      <c r="T29" s="191"/>
      <c r="U29" s="211"/>
      <c r="V29" s="191"/>
      <c r="W29" s="192"/>
      <c r="X29" s="209"/>
      <c r="Y29" s="211"/>
      <c r="Z29" s="191"/>
      <c r="AA29" s="211"/>
      <c r="AB29" s="191"/>
      <c r="AC29" s="192"/>
      <c r="AD29" s="209"/>
      <c r="AE29" s="211"/>
      <c r="AF29" s="191"/>
      <c r="AG29" s="211"/>
      <c r="AH29" s="191"/>
      <c r="AI29" s="192"/>
      <c r="AJ29" s="206"/>
      <c r="AK29" s="207"/>
      <c r="AL29" s="209"/>
      <c r="AM29" s="211"/>
      <c r="AN29" s="191"/>
      <c r="AO29" s="211"/>
      <c r="AP29" s="191"/>
      <c r="AQ29" s="192"/>
      <c r="AR29" s="209"/>
      <c r="AS29" s="211"/>
      <c r="AT29" s="191"/>
      <c r="AU29" s="211"/>
      <c r="AV29" s="191"/>
      <c r="AW29" s="192"/>
      <c r="AX29" s="209"/>
      <c r="AY29" s="211"/>
      <c r="AZ29" s="191"/>
      <c r="BA29" s="211"/>
      <c r="BB29" s="191"/>
      <c r="BC29" s="192"/>
      <c r="BD29" s="73"/>
      <c r="BE29" s="421"/>
      <c r="BF29" s="387"/>
      <c r="BG29" s="388"/>
      <c r="BH29" s="225"/>
      <c r="BI29" s="226"/>
      <c r="BJ29" s="226"/>
      <c r="BK29" s="226"/>
      <c r="BL29" s="226"/>
      <c r="BM29" s="226"/>
      <c r="BN29" s="226"/>
      <c r="BO29" s="226"/>
      <c r="BP29" s="227"/>
      <c r="BQ29" s="347"/>
      <c r="BR29" s="348"/>
      <c r="BS29" s="349"/>
      <c r="BT29" s="342"/>
      <c r="BU29" s="343"/>
      <c r="BV29" s="343"/>
      <c r="BW29" s="343"/>
      <c r="BX29" s="343"/>
      <c r="BY29" s="343"/>
      <c r="BZ29" s="343"/>
      <c r="CA29" s="343"/>
      <c r="CB29" s="343"/>
      <c r="CC29" s="343"/>
      <c r="CD29" s="343"/>
      <c r="CE29" s="344"/>
      <c r="CF29" s="345"/>
      <c r="CG29" s="340"/>
      <c r="CH29" s="340"/>
      <c r="CI29" s="340"/>
      <c r="CJ29" s="340"/>
      <c r="CK29" s="340"/>
      <c r="CL29" s="340"/>
      <c r="CM29" s="340"/>
      <c r="CN29" s="341"/>
      <c r="CO29" s="345"/>
      <c r="CP29" s="340"/>
      <c r="CQ29" s="340"/>
      <c r="CR29" s="340"/>
      <c r="CS29" s="340"/>
      <c r="CT29" s="340"/>
      <c r="CU29" s="340"/>
      <c r="CV29" s="340"/>
      <c r="CW29" s="341"/>
      <c r="CX29" s="346"/>
      <c r="CY29" s="340"/>
      <c r="CZ29" s="340"/>
      <c r="DA29" s="340"/>
      <c r="DB29" s="340"/>
      <c r="DC29" s="340"/>
      <c r="DD29" s="340"/>
      <c r="DE29" s="340"/>
      <c r="DF29" s="341"/>
    </row>
    <row r="30" spans="1:110" ht="7.5" customHeight="1" x14ac:dyDescent="0.4">
      <c r="B30" s="215"/>
      <c r="C30" s="216"/>
      <c r="D30" s="217"/>
      <c r="E30" s="193" t="s">
        <v>74</v>
      </c>
      <c r="F30" s="194"/>
      <c r="G30" s="194"/>
      <c r="H30" s="194"/>
      <c r="I30" s="194"/>
      <c r="J30" s="194"/>
      <c r="K30" s="194"/>
      <c r="L30" s="194"/>
      <c r="M30" s="195"/>
      <c r="N30" s="202">
        <v>15</v>
      </c>
      <c r="O30" s="203"/>
      <c r="P30" s="119"/>
      <c r="Q30" s="120"/>
      <c r="R30" s="121"/>
      <c r="S30" s="122"/>
      <c r="T30" s="121"/>
      <c r="U30" s="122"/>
      <c r="V30" s="121"/>
      <c r="W30" s="121"/>
      <c r="X30" s="119"/>
      <c r="Y30" s="122"/>
      <c r="Z30" s="121"/>
      <c r="AA30" s="122"/>
      <c r="AB30" s="121"/>
      <c r="AC30" s="120"/>
      <c r="AD30" s="121"/>
      <c r="AE30" s="122"/>
      <c r="AF30" s="121"/>
      <c r="AG30" s="122"/>
      <c r="AH30" s="121"/>
      <c r="AI30" s="121"/>
      <c r="AJ30" s="202">
        <v>25</v>
      </c>
      <c r="AK30" s="203"/>
      <c r="AL30" s="121"/>
      <c r="AM30" s="122"/>
      <c r="AN30" s="121"/>
      <c r="AO30" s="122"/>
      <c r="AP30" s="121"/>
      <c r="AQ30" s="121"/>
      <c r="AR30" s="119"/>
      <c r="AS30" s="122"/>
      <c r="AT30" s="121"/>
      <c r="AU30" s="122"/>
      <c r="AV30" s="121"/>
      <c r="AW30" s="120"/>
      <c r="AX30" s="121"/>
      <c r="AY30" s="122"/>
      <c r="AZ30" s="121"/>
      <c r="BA30" s="122"/>
      <c r="BB30" s="121"/>
      <c r="BC30" s="120"/>
      <c r="BD30" s="73"/>
      <c r="BE30" s="421"/>
      <c r="BF30" s="387"/>
      <c r="BG30" s="388"/>
      <c r="BH30" s="222" t="s">
        <v>63</v>
      </c>
      <c r="BI30" s="223"/>
      <c r="BJ30" s="223"/>
      <c r="BK30" s="223"/>
      <c r="BL30" s="223"/>
      <c r="BM30" s="223"/>
      <c r="BN30" s="223"/>
      <c r="BO30" s="223"/>
      <c r="BP30" s="224"/>
      <c r="BQ30" s="350" t="s">
        <v>50</v>
      </c>
      <c r="BR30" s="351"/>
      <c r="BS30" s="352"/>
      <c r="BT30" s="306"/>
      <c r="BU30" s="307"/>
      <c r="BV30" s="307"/>
      <c r="BW30" s="307"/>
      <c r="BX30" s="307"/>
      <c r="BY30" s="307"/>
      <c r="BZ30" s="307"/>
      <c r="CA30" s="307"/>
      <c r="CB30" s="307"/>
      <c r="CC30" s="307"/>
      <c r="CD30" s="307"/>
      <c r="CE30" s="317"/>
      <c r="CF30" s="320" t="str">
        <f>IF(LEN(入力用!$L$34)&lt;9,"",ROUNDDOWN(RIGHT(入力用!$L$34,9)/100000000,0))</f>
        <v/>
      </c>
      <c r="CG30" s="274"/>
      <c r="CH30" s="274"/>
      <c r="CI30" s="274" t="str">
        <f>IF(LEN(入力用!$L$34)&lt;8,"",ROUNDDOWN(RIGHT(入力用!$L$34,8)/10000000,0))</f>
        <v/>
      </c>
      <c r="CJ30" s="274"/>
      <c r="CK30" s="274"/>
      <c r="CL30" s="274" t="str">
        <f>IF(LEN(入力用!$L$34)&lt;7,"",ROUNDDOWN(RIGHT(入力用!$L$34,7)/1000000,0))</f>
        <v/>
      </c>
      <c r="CM30" s="274"/>
      <c r="CN30" s="323"/>
      <c r="CO30" s="320" t="str">
        <f>IF(LEN(入力用!$L$34)&lt;6,"",ROUNDDOWN(RIGHT(入力用!$L$34,6)/100000,0))</f>
        <v/>
      </c>
      <c r="CP30" s="274"/>
      <c r="CQ30" s="274"/>
      <c r="CR30" s="274" t="str">
        <f>IF(LEN(入力用!$L$34)&lt;5,"",ROUNDDOWN(RIGHT(入力用!$L$34,5)/10000,0))</f>
        <v/>
      </c>
      <c r="CS30" s="274"/>
      <c r="CT30" s="274"/>
      <c r="CU30" s="274" t="str">
        <f>IF(LEN(入力用!$L$34)&lt;4,"",ROUNDDOWN(RIGHT(入力用!$L$34,4)/1000,0))</f>
        <v/>
      </c>
      <c r="CV30" s="274"/>
      <c r="CW30" s="323"/>
      <c r="CX30" s="326" t="str">
        <f>IF(LEN(入力用!$L$34)&lt;3,"",ROUNDDOWN(RIGHT(入力用!$L$34,3)/100,0))</f>
        <v/>
      </c>
      <c r="CY30" s="274"/>
      <c r="CZ30" s="274"/>
      <c r="DA30" s="274" t="str">
        <f>IF(LEN(入力用!$L$34)&lt;2,"",ROUNDDOWN(RIGHT(入力用!$L$34,2)/10,0))</f>
        <v/>
      </c>
      <c r="DB30" s="274"/>
      <c r="DC30" s="274"/>
      <c r="DD30" s="274" t="str">
        <f>RIGHT(入力用!$L$34,1)</f>
        <v/>
      </c>
      <c r="DE30" s="274"/>
      <c r="DF30" s="323"/>
    </row>
    <row r="31" spans="1:110" ht="7.5" customHeight="1" x14ac:dyDescent="0.4">
      <c r="B31" s="215"/>
      <c r="C31" s="216"/>
      <c r="D31" s="217"/>
      <c r="E31" s="196"/>
      <c r="F31" s="197"/>
      <c r="G31" s="197"/>
      <c r="H31" s="197"/>
      <c r="I31" s="197"/>
      <c r="J31" s="197"/>
      <c r="K31" s="197"/>
      <c r="L31" s="197"/>
      <c r="M31" s="198"/>
      <c r="N31" s="204"/>
      <c r="O31" s="205"/>
      <c r="P31" s="208" t="str">
        <f>IF(LEN(入力用!$H$26)&lt;10,"",ROUNDDOWN(RIGHT(入力用!$H$26,10)/1000000000,0))</f>
        <v/>
      </c>
      <c r="Q31" s="190"/>
      <c r="R31" s="208" t="str">
        <f>IF(LEN(入力用!$H$26)&lt;9,"",ROUNDDOWN(RIGHT(入力用!$H$26,9)/100000000,0))</f>
        <v/>
      </c>
      <c r="S31" s="210"/>
      <c r="T31" s="189" t="str">
        <f>IF(LEN(入力用!$H$26)&lt;8,"",ROUNDDOWN(RIGHT(入力用!$H$26,8)/10000000,0))</f>
        <v/>
      </c>
      <c r="U31" s="210"/>
      <c r="V31" s="189" t="str">
        <f>IF(LEN(入力用!$H$26)&lt;7,"",ROUNDDOWN(RIGHT(入力用!$H$26,7)/1000000,0))</f>
        <v/>
      </c>
      <c r="W31" s="190"/>
      <c r="X31" s="208" t="str">
        <f>IF(LEN(入力用!$H$26)&lt;6,"",ROUNDDOWN(RIGHT(入力用!$H$26,6)/100000,0))</f>
        <v/>
      </c>
      <c r="Y31" s="210"/>
      <c r="Z31" s="189" t="str">
        <f>IF(LEN(入力用!$H$26)&lt;5,"",ROUNDDOWN(RIGHT(入力用!$H$26,5)/10000,0))</f>
        <v/>
      </c>
      <c r="AA31" s="210"/>
      <c r="AB31" s="189" t="str">
        <f>IF(LEN(入力用!$H$26)&lt;4,"",ROUNDDOWN(RIGHT(入力用!$H$26,4)/1000,0))</f>
        <v/>
      </c>
      <c r="AC31" s="190"/>
      <c r="AD31" s="208" t="str">
        <f>IF(LEN(入力用!$H$26)&lt;3,"",ROUNDDOWN(RIGHT(入力用!$H$26,3)/100,0))</f>
        <v/>
      </c>
      <c r="AE31" s="210"/>
      <c r="AF31" s="189" t="str">
        <f>IF(LEN(入力用!$H$26)&lt;2,"",ROUNDDOWN(RIGHT(入力用!$H$26,2)/10,0))</f>
        <v/>
      </c>
      <c r="AG31" s="210"/>
      <c r="AH31" s="189" t="str">
        <f>RIGHT(入力用!$H$26,1)</f>
        <v/>
      </c>
      <c r="AI31" s="190"/>
      <c r="AJ31" s="204"/>
      <c r="AK31" s="205"/>
      <c r="AL31" s="208" t="str">
        <f>IF(LEN(入力用!$L$26)&lt;9,"",ROUNDDOWN(RIGHT(入力用!$L$26,9)/100000000,0))</f>
        <v/>
      </c>
      <c r="AM31" s="210"/>
      <c r="AN31" s="189" t="str">
        <f>IF(LEN(入力用!$L$26)&lt;8,"",ROUNDDOWN(RIGHT(入力用!$L$26,8)/10000000,0))</f>
        <v/>
      </c>
      <c r="AO31" s="210"/>
      <c r="AP31" s="189" t="str">
        <f>IF(LEN(入力用!$L$26)&lt;7,"",ROUNDDOWN(RIGHT(入力用!$L$26,7)/1000000,0))</f>
        <v/>
      </c>
      <c r="AQ31" s="190"/>
      <c r="AR31" s="208" t="str">
        <f>IF(LEN(入力用!$L$26)&lt;6,"",ROUNDDOWN(RIGHT(入力用!$L$26,6)/100000,0))</f>
        <v/>
      </c>
      <c r="AS31" s="210"/>
      <c r="AT31" s="189" t="str">
        <f>IF(LEN(入力用!$L$26)&lt;5,"",ROUNDDOWN(RIGHT(入力用!$L$26,5)/10000,0))</f>
        <v/>
      </c>
      <c r="AU31" s="210"/>
      <c r="AV31" s="189" t="str">
        <f>IF(LEN(入力用!$L$26)&lt;4,"",ROUNDDOWN(RIGHT(入力用!$L$26,4)/1000,0))</f>
        <v/>
      </c>
      <c r="AW31" s="190"/>
      <c r="AX31" s="208" t="str">
        <f>IF(LEN(入力用!$L$26)&lt;3,"",ROUNDDOWN(RIGHT(入力用!$L$26,3)/100,0))</f>
        <v/>
      </c>
      <c r="AY31" s="210"/>
      <c r="AZ31" s="189" t="str">
        <f>IF(LEN(入力用!$L$26)&lt;2,"",ROUNDDOWN(RIGHT(入力用!$L$26,2)/10,0))</f>
        <v/>
      </c>
      <c r="BA31" s="210"/>
      <c r="BB31" s="189" t="str">
        <f>RIGHT(入力用!$L$26,1)</f>
        <v/>
      </c>
      <c r="BC31" s="190"/>
      <c r="BD31" s="73"/>
      <c r="BE31" s="421"/>
      <c r="BF31" s="387"/>
      <c r="BG31" s="388"/>
      <c r="BH31" s="303"/>
      <c r="BI31" s="289"/>
      <c r="BJ31" s="289"/>
      <c r="BK31" s="289"/>
      <c r="BL31" s="289"/>
      <c r="BM31" s="289"/>
      <c r="BN31" s="289"/>
      <c r="BO31" s="289"/>
      <c r="BP31" s="290"/>
      <c r="BQ31" s="297"/>
      <c r="BR31" s="298"/>
      <c r="BS31" s="299"/>
      <c r="BT31" s="306"/>
      <c r="BU31" s="307"/>
      <c r="BV31" s="307"/>
      <c r="BW31" s="307"/>
      <c r="BX31" s="307"/>
      <c r="BY31" s="307"/>
      <c r="BZ31" s="307"/>
      <c r="CA31" s="307"/>
      <c r="CB31" s="307"/>
      <c r="CC31" s="307"/>
      <c r="CD31" s="307"/>
      <c r="CE31" s="317"/>
      <c r="CF31" s="320"/>
      <c r="CG31" s="274"/>
      <c r="CH31" s="274"/>
      <c r="CI31" s="274"/>
      <c r="CJ31" s="274"/>
      <c r="CK31" s="274"/>
      <c r="CL31" s="274"/>
      <c r="CM31" s="274"/>
      <c r="CN31" s="323"/>
      <c r="CO31" s="320"/>
      <c r="CP31" s="274"/>
      <c r="CQ31" s="274"/>
      <c r="CR31" s="274"/>
      <c r="CS31" s="274"/>
      <c r="CT31" s="274"/>
      <c r="CU31" s="274"/>
      <c r="CV31" s="274"/>
      <c r="CW31" s="323"/>
      <c r="CX31" s="326"/>
      <c r="CY31" s="274"/>
      <c r="CZ31" s="274"/>
      <c r="DA31" s="274"/>
      <c r="DB31" s="274"/>
      <c r="DC31" s="274"/>
      <c r="DD31" s="274"/>
      <c r="DE31" s="274"/>
      <c r="DF31" s="323"/>
    </row>
    <row r="32" spans="1:110" ht="7.5" customHeight="1" thickBot="1" x14ac:dyDescent="0.45">
      <c r="B32" s="215"/>
      <c r="C32" s="216"/>
      <c r="D32" s="217"/>
      <c r="E32" s="199"/>
      <c r="F32" s="200"/>
      <c r="G32" s="200"/>
      <c r="H32" s="200"/>
      <c r="I32" s="200"/>
      <c r="J32" s="200"/>
      <c r="K32" s="200"/>
      <c r="L32" s="200"/>
      <c r="M32" s="201"/>
      <c r="N32" s="206"/>
      <c r="O32" s="207"/>
      <c r="P32" s="209"/>
      <c r="Q32" s="192"/>
      <c r="R32" s="209"/>
      <c r="S32" s="211"/>
      <c r="T32" s="191"/>
      <c r="U32" s="211"/>
      <c r="V32" s="191"/>
      <c r="W32" s="192"/>
      <c r="X32" s="209"/>
      <c r="Y32" s="211"/>
      <c r="Z32" s="191"/>
      <c r="AA32" s="211"/>
      <c r="AB32" s="191"/>
      <c r="AC32" s="192"/>
      <c r="AD32" s="209"/>
      <c r="AE32" s="211"/>
      <c r="AF32" s="191"/>
      <c r="AG32" s="211"/>
      <c r="AH32" s="191"/>
      <c r="AI32" s="192"/>
      <c r="AJ32" s="206"/>
      <c r="AK32" s="207"/>
      <c r="AL32" s="209"/>
      <c r="AM32" s="211"/>
      <c r="AN32" s="191"/>
      <c r="AO32" s="211"/>
      <c r="AP32" s="191"/>
      <c r="AQ32" s="192"/>
      <c r="AR32" s="209"/>
      <c r="AS32" s="211"/>
      <c r="AT32" s="191"/>
      <c r="AU32" s="211"/>
      <c r="AV32" s="191"/>
      <c r="AW32" s="192"/>
      <c r="AX32" s="209"/>
      <c r="AY32" s="211"/>
      <c r="AZ32" s="191"/>
      <c r="BA32" s="211"/>
      <c r="BB32" s="191"/>
      <c r="BC32" s="192"/>
      <c r="BD32" s="73"/>
      <c r="BE32" s="421"/>
      <c r="BF32" s="387"/>
      <c r="BG32" s="388"/>
      <c r="BH32" s="430"/>
      <c r="BI32" s="292"/>
      <c r="BJ32" s="292"/>
      <c r="BK32" s="292"/>
      <c r="BL32" s="292"/>
      <c r="BM32" s="292"/>
      <c r="BN32" s="292"/>
      <c r="BO32" s="292"/>
      <c r="BP32" s="293"/>
      <c r="BQ32" s="347"/>
      <c r="BR32" s="348"/>
      <c r="BS32" s="349"/>
      <c r="BT32" s="306"/>
      <c r="BU32" s="307"/>
      <c r="BV32" s="307"/>
      <c r="BW32" s="307"/>
      <c r="BX32" s="307"/>
      <c r="BY32" s="307"/>
      <c r="BZ32" s="307"/>
      <c r="CA32" s="307"/>
      <c r="CB32" s="307"/>
      <c r="CC32" s="307"/>
      <c r="CD32" s="307"/>
      <c r="CE32" s="317"/>
      <c r="CF32" s="320"/>
      <c r="CG32" s="274"/>
      <c r="CH32" s="274"/>
      <c r="CI32" s="274"/>
      <c r="CJ32" s="274"/>
      <c r="CK32" s="274"/>
      <c r="CL32" s="274"/>
      <c r="CM32" s="274"/>
      <c r="CN32" s="323"/>
      <c r="CO32" s="320"/>
      <c r="CP32" s="274"/>
      <c r="CQ32" s="274"/>
      <c r="CR32" s="274"/>
      <c r="CS32" s="274"/>
      <c r="CT32" s="274"/>
      <c r="CU32" s="274"/>
      <c r="CV32" s="274"/>
      <c r="CW32" s="323"/>
      <c r="CX32" s="326"/>
      <c r="CY32" s="274"/>
      <c r="CZ32" s="274"/>
      <c r="DA32" s="274"/>
      <c r="DB32" s="274"/>
      <c r="DC32" s="274"/>
      <c r="DD32" s="274"/>
      <c r="DE32" s="274"/>
      <c r="DF32" s="323"/>
    </row>
    <row r="33" spans="2:111" ht="7.5" customHeight="1" x14ac:dyDescent="0.4">
      <c r="B33" s="215"/>
      <c r="C33" s="216"/>
      <c r="D33" s="217"/>
      <c r="E33" s="193" t="s">
        <v>75</v>
      </c>
      <c r="F33" s="194"/>
      <c r="G33" s="194"/>
      <c r="H33" s="194"/>
      <c r="I33" s="194"/>
      <c r="J33" s="194"/>
      <c r="K33" s="194"/>
      <c r="L33" s="194"/>
      <c r="M33" s="195"/>
      <c r="N33" s="202">
        <v>16</v>
      </c>
      <c r="O33" s="203"/>
      <c r="P33" s="115"/>
      <c r="Q33" s="116"/>
      <c r="R33" s="117"/>
      <c r="S33" s="118"/>
      <c r="T33" s="117"/>
      <c r="U33" s="118"/>
      <c r="V33" s="117"/>
      <c r="W33" s="117"/>
      <c r="X33" s="115"/>
      <c r="Y33" s="118"/>
      <c r="Z33" s="117"/>
      <c r="AA33" s="118"/>
      <c r="AB33" s="117"/>
      <c r="AC33" s="116"/>
      <c r="AD33" s="117"/>
      <c r="AE33" s="118"/>
      <c r="AF33" s="117"/>
      <c r="AG33" s="118"/>
      <c r="AH33" s="117"/>
      <c r="AI33" s="117"/>
      <c r="AJ33" s="202">
        <v>26</v>
      </c>
      <c r="AK33" s="203"/>
      <c r="AL33" s="117"/>
      <c r="AM33" s="118"/>
      <c r="AN33" s="117"/>
      <c r="AO33" s="118"/>
      <c r="AP33" s="117"/>
      <c r="AQ33" s="117"/>
      <c r="AR33" s="115"/>
      <c r="AS33" s="118"/>
      <c r="AT33" s="117"/>
      <c r="AU33" s="118"/>
      <c r="AV33" s="117"/>
      <c r="AW33" s="116"/>
      <c r="AX33" s="117"/>
      <c r="AY33" s="118"/>
      <c r="AZ33" s="117"/>
      <c r="BA33" s="118"/>
      <c r="BB33" s="117"/>
      <c r="BC33" s="116"/>
      <c r="BD33" s="73"/>
      <c r="BE33" s="421"/>
      <c r="BF33" s="387"/>
      <c r="BG33" s="387"/>
      <c r="BH33" s="285" t="s">
        <v>65</v>
      </c>
      <c r="BI33" s="286"/>
      <c r="BJ33" s="286"/>
      <c r="BK33" s="286"/>
      <c r="BL33" s="286"/>
      <c r="BM33" s="286"/>
      <c r="BN33" s="286"/>
      <c r="BO33" s="286"/>
      <c r="BP33" s="287"/>
      <c r="BQ33" s="294" t="s">
        <v>1</v>
      </c>
      <c r="BR33" s="295"/>
      <c r="BS33" s="296"/>
      <c r="BT33" s="304"/>
      <c r="BU33" s="305"/>
      <c r="BV33" s="305"/>
      <c r="BW33" s="305"/>
      <c r="BX33" s="305"/>
      <c r="BY33" s="305"/>
      <c r="BZ33" s="305" t="str">
        <f>IF(LEN(入力用!L35)=10,"\","")</f>
        <v/>
      </c>
      <c r="CA33" s="305"/>
      <c r="CB33" s="305"/>
      <c r="CC33" s="305" t="str">
        <f>IF(LEN(入力用!$L$35)&lt;9,"",IF(LEN(入力用!$L$35)=9,"￥",ROUNDDOWN(RIGHT(入力用!$L$35,10)/1000000000,0)))</f>
        <v/>
      </c>
      <c r="CD33" s="305"/>
      <c r="CE33" s="316"/>
      <c r="CF33" s="319" t="str">
        <f>IF(LEN(入力用!$L$35)&lt;8,"",IF(LEN(入力用!$L$35)=8,"￥",ROUNDDOWN(RIGHT(入力用!$L$35,9)/100000000,0)))</f>
        <v/>
      </c>
      <c r="CG33" s="273"/>
      <c r="CH33" s="273"/>
      <c r="CI33" s="273" t="str">
        <f>IF(LEN(入力用!$L$35)&lt;7,"",IF(LEN(入力用!$L$35)=7,"￥",ROUNDDOWN(RIGHT(入力用!$L$35,8)/10000000,0)))</f>
        <v/>
      </c>
      <c r="CJ33" s="273"/>
      <c r="CK33" s="273"/>
      <c r="CL33" s="273" t="str">
        <f>IF(LEN(入力用!$L$35)&lt;6,"",IF(LEN(入力用!$L$35)=6,"￥",ROUNDDOWN(RIGHT(入力用!$L$35,7)/1000000,0)))</f>
        <v/>
      </c>
      <c r="CM33" s="273"/>
      <c r="CN33" s="322"/>
      <c r="CO33" s="319" t="str">
        <f>IF(LEN(入力用!$L$35)&lt;5,"",IF(LEN(入力用!$L$35)=5,"￥",ROUNDDOWN(RIGHT(入力用!$L$35,6)/100000,0)))</f>
        <v/>
      </c>
      <c r="CP33" s="273"/>
      <c r="CQ33" s="273"/>
      <c r="CR33" s="273" t="str">
        <f>IF(LEN(入力用!$L$35)&lt;4,"",IF(LEN(入力用!$L$35)=4,"￥",ROUNDDOWN(RIGHT(入力用!$L$35,5)/10000,0)))</f>
        <v/>
      </c>
      <c r="CS33" s="273"/>
      <c r="CT33" s="273"/>
      <c r="CU33" s="273" t="str">
        <f>IF(LEN(入力用!$L$35)&lt;3,"",IF(LEN(入力用!$L$35)=3,"￥",ROUNDDOWN(RIGHT(入力用!$L$35,4)/1000,0)))</f>
        <v/>
      </c>
      <c r="CV33" s="273"/>
      <c r="CW33" s="322"/>
      <c r="CX33" s="325" t="str">
        <f>IF(LEN(入力用!$L$35)&lt;2,"",IF(LEN(入力用!$L$35)=2,"￥",ROUNDDOWN(RIGHT(入力用!$L$35,3)/100,0)))</f>
        <v/>
      </c>
      <c r="CY33" s="273"/>
      <c r="CZ33" s="273"/>
      <c r="DA33" s="273" t="str">
        <f>IF(LEN(入力用!$L$35)&lt;1,"",IF(LEN(入力用!$L$35)=1,"￥",ROUNDDOWN(RIGHT(入力用!$L$35,2)/10,0)))</f>
        <v>￥</v>
      </c>
      <c r="DB33" s="273"/>
      <c r="DC33" s="273"/>
      <c r="DD33" s="273" t="str">
        <f>RIGHT(入力用!L35,1)</f>
        <v>0</v>
      </c>
      <c r="DE33" s="273"/>
      <c r="DF33" s="276"/>
    </row>
    <row r="34" spans="2:111" ht="7.5" customHeight="1" x14ac:dyDescent="0.4">
      <c r="B34" s="215"/>
      <c r="C34" s="216"/>
      <c r="D34" s="217"/>
      <c r="E34" s="196"/>
      <c r="F34" s="197"/>
      <c r="G34" s="197"/>
      <c r="H34" s="197"/>
      <c r="I34" s="197"/>
      <c r="J34" s="197"/>
      <c r="K34" s="197"/>
      <c r="L34" s="197"/>
      <c r="M34" s="198"/>
      <c r="N34" s="204"/>
      <c r="O34" s="205"/>
      <c r="P34" s="208" t="str">
        <f>IF(LEN(入力用!$H$27)&lt;10,"",ROUNDDOWN(RIGHT(入力用!$H$27,10)/1000000000,0))</f>
        <v/>
      </c>
      <c r="Q34" s="190"/>
      <c r="R34" s="208" t="str">
        <f>IF(LEN(入力用!$H$27)&lt;9,"",ROUNDDOWN(RIGHT(入力用!$H$27,9)/100000000,0))</f>
        <v/>
      </c>
      <c r="S34" s="210"/>
      <c r="T34" s="189" t="str">
        <f>IF(LEN(入力用!$H$27)&lt;8,"",ROUNDDOWN(RIGHT(入力用!$H$27,8)/10000000,0))</f>
        <v/>
      </c>
      <c r="U34" s="210"/>
      <c r="V34" s="189" t="str">
        <f>IF(LEN(入力用!$H$27)&lt;7,"",ROUNDDOWN(RIGHT(入力用!$H$27,7)/1000000,0))</f>
        <v/>
      </c>
      <c r="W34" s="190"/>
      <c r="X34" s="208" t="str">
        <f>IF(LEN(入力用!$H$27)&lt;6,"",ROUNDDOWN(RIGHT(入力用!$H$27,6)/100000,0))</f>
        <v/>
      </c>
      <c r="Y34" s="210"/>
      <c r="Z34" s="189" t="str">
        <f>IF(LEN(入力用!$H$27)&lt;5,"",ROUNDDOWN(RIGHT(入力用!$H$27,5)/10000,0))</f>
        <v/>
      </c>
      <c r="AA34" s="210"/>
      <c r="AB34" s="189" t="str">
        <f>IF(LEN(入力用!$H$27)&lt;4,"",ROUNDDOWN(RIGHT(入力用!$H$27,4)/1000,0))</f>
        <v/>
      </c>
      <c r="AC34" s="190"/>
      <c r="AD34" s="208" t="str">
        <f>IF(LEN(入力用!$H$27)&lt;3,"",ROUNDDOWN(RIGHT(入力用!$H$27,3)/100,0))</f>
        <v/>
      </c>
      <c r="AE34" s="210"/>
      <c r="AF34" s="189" t="str">
        <f>IF(LEN(入力用!$H$27)&lt;2,"",ROUNDDOWN(RIGHT(入力用!$H$27,2)/10,0))</f>
        <v/>
      </c>
      <c r="AG34" s="210"/>
      <c r="AH34" s="189" t="str">
        <f>RIGHT(入力用!$H$27,1)</f>
        <v/>
      </c>
      <c r="AI34" s="190"/>
      <c r="AJ34" s="204"/>
      <c r="AK34" s="205"/>
      <c r="AL34" s="208" t="str">
        <f>IF(LEN(入力用!$L$27)&lt;9,"",ROUNDDOWN(RIGHT(入力用!$L$27,9)/100000000,0))</f>
        <v/>
      </c>
      <c r="AM34" s="210"/>
      <c r="AN34" s="189" t="str">
        <f>IF(LEN(入力用!$L$27)&lt;8,"",ROUNDDOWN(RIGHT(入力用!$L$27,8)/10000000,0))</f>
        <v/>
      </c>
      <c r="AO34" s="210"/>
      <c r="AP34" s="189" t="str">
        <f>IF(LEN(入力用!$L$27)&lt;7,"",ROUNDDOWN(RIGHT(入力用!$L$27,7)/1000000,0))</f>
        <v/>
      </c>
      <c r="AQ34" s="190"/>
      <c r="AR34" s="208" t="str">
        <f>IF(LEN(入力用!$L$27)&lt;6,"",ROUNDDOWN(RIGHT(入力用!$L$27,6)/100000,0))</f>
        <v/>
      </c>
      <c r="AS34" s="210"/>
      <c r="AT34" s="189" t="str">
        <f>IF(LEN(入力用!$L$27)&lt;5,"",ROUNDDOWN(RIGHT(入力用!$L$27,5)/10000,0))</f>
        <v/>
      </c>
      <c r="AU34" s="210"/>
      <c r="AV34" s="189" t="str">
        <f>IF(LEN(入力用!$L$27)&lt;4,"",ROUNDDOWN(RIGHT(入力用!$L$27,4)/1000,0))</f>
        <v/>
      </c>
      <c r="AW34" s="190"/>
      <c r="AX34" s="208" t="str">
        <f>IF(LEN(入力用!$L$27)&lt;3,"",ROUNDDOWN(RIGHT(入力用!$L$27,3)/100,0))</f>
        <v/>
      </c>
      <c r="AY34" s="210"/>
      <c r="AZ34" s="189" t="str">
        <f>IF(LEN(入力用!$L$27)&lt;2,"",ROUNDDOWN(RIGHT(入力用!$L$27,2)/10,0))</f>
        <v/>
      </c>
      <c r="BA34" s="210"/>
      <c r="BB34" s="189" t="str">
        <f>RIGHT(入力用!$L$27,1)</f>
        <v/>
      </c>
      <c r="BC34" s="190"/>
      <c r="BD34" s="73"/>
      <c r="BE34" s="421"/>
      <c r="BF34" s="387"/>
      <c r="BG34" s="387"/>
      <c r="BH34" s="288"/>
      <c r="BI34" s="289"/>
      <c r="BJ34" s="289"/>
      <c r="BK34" s="289"/>
      <c r="BL34" s="289"/>
      <c r="BM34" s="289"/>
      <c r="BN34" s="289"/>
      <c r="BO34" s="289"/>
      <c r="BP34" s="290"/>
      <c r="BQ34" s="297"/>
      <c r="BR34" s="298"/>
      <c r="BS34" s="299"/>
      <c r="BT34" s="306"/>
      <c r="BU34" s="307"/>
      <c r="BV34" s="307"/>
      <c r="BW34" s="307"/>
      <c r="BX34" s="307"/>
      <c r="BY34" s="307"/>
      <c r="BZ34" s="307"/>
      <c r="CA34" s="307"/>
      <c r="CB34" s="307"/>
      <c r="CC34" s="307"/>
      <c r="CD34" s="307"/>
      <c r="CE34" s="317"/>
      <c r="CF34" s="320"/>
      <c r="CG34" s="274"/>
      <c r="CH34" s="274"/>
      <c r="CI34" s="274"/>
      <c r="CJ34" s="274"/>
      <c r="CK34" s="274"/>
      <c r="CL34" s="274"/>
      <c r="CM34" s="274"/>
      <c r="CN34" s="323"/>
      <c r="CO34" s="320"/>
      <c r="CP34" s="274"/>
      <c r="CQ34" s="274"/>
      <c r="CR34" s="274"/>
      <c r="CS34" s="274"/>
      <c r="CT34" s="274"/>
      <c r="CU34" s="274"/>
      <c r="CV34" s="274"/>
      <c r="CW34" s="323"/>
      <c r="CX34" s="326"/>
      <c r="CY34" s="274"/>
      <c r="CZ34" s="274"/>
      <c r="DA34" s="274"/>
      <c r="DB34" s="274"/>
      <c r="DC34" s="274"/>
      <c r="DD34" s="274"/>
      <c r="DE34" s="274"/>
      <c r="DF34" s="277"/>
    </row>
    <row r="35" spans="2:111" ht="7.5" customHeight="1" thickBot="1" x14ac:dyDescent="0.45">
      <c r="B35" s="215"/>
      <c r="C35" s="216"/>
      <c r="D35" s="217"/>
      <c r="E35" s="199"/>
      <c r="F35" s="200"/>
      <c r="G35" s="200"/>
      <c r="H35" s="200"/>
      <c r="I35" s="200"/>
      <c r="J35" s="200"/>
      <c r="K35" s="200"/>
      <c r="L35" s="200"/>
      <c r="M35" s="201"/>
      <c r="N35" s="206"/>
      <c r="O35" s="207"/>
      <c r="P35" s="209"/>
      <c r="Q35" s="192"/>
      <c r="R35" s="209"/>
      <c r="S35" s="211"/>
      <c r="T35" s="191"/>
      <c r="U35" s="211"/>
      <c r="V35" s="191"/>
      <c r="W35" s="192"/>
      <c r="X35" s="209"/>
      <c r="Y35" s="211"/>
      <c r="Z35" s="191"/>
      <c r="AA35" s="211"/>
      <c r="AB35" s="191"/>
      <c r="AC35" s="192"/>
      <c r="AD35" s="209"/>
      <c r="AE35" s="211"/>
      <c r="AF35" s="191"/>
      <c r="AG35" s="211"/>
      <c r="AH35" s="191"/>
      <c r="AI35" s="192"/>
      <c r="AJ35" s="206"/>
      <c r="AK35" s="207"/>
      <c r="AL35" s="209"/>
      <c r="AM35" s="211"/>
      <c r="AN35" s="191"/>
      <c r="AO35" s="211"/>
      <c r="AP35" s="191"/>
      <c r="AQ35" s="192"/>
      <c r="AR35" s="209"/>
      <c r="AS35" s="211"/>
      <c r="AT35" s="191"/>
      <c r="AU35" s="211"/>
      <c r="AV35" s="191"/>
      <c r="AW35" s="192"/>
      <c r="AX35" s="209"/>
      <c r="AY35" s="211"/>
      <c r="AZ35" s="191"/>
      <c r="BA35" s="211"/>
      <c r="BB35" s="191"/>
      <c r="BC35" s="192"/>
      <c r="BD35" s="73"/>
      <c r="BE35" s="422"/>
      <c r="BF35" s="423"/>
      <c r="BG35" s="423"/>
      <c r="BH35" s="291"/>
      <c r="BI35" s="292"/>
      <c r="BJ35" s="292"/>
      <c r="BK35" s="292"/>
      <c r="BL35" s="292"/>
      <c r="BM35" s="292"/>
      <c r="BN35" s="292"/>
      <c r="BO35" s="292"/>
      <c r="BP35" s="293"/>
      <c r="BQ35" s="300"/>
      <c r="BR35" s="301"/>
      <c r="BS35" s="302"/>
      <c r="BT35" s="308"/>
      <c r="BU35" s="309"/>
      <c r="BV35" s="309"/>
      <c r="BW35" s="309"/>
      <c r="BX35" s="309"/>
      <c r="BY35" s="309"/>
      <c r="BZ35" s="309"/>
      <c r="CA35" s="309"/>
      <c r="CB35" s="309"/>
      <c r="CC35" s="309"/>
      <c r="CD35" s="309"/>
      <c r="CE35" s="318"/>
      <c r="CF35" s="321"/>
      <c r="CG35" s="275"/>
      <c r="CH35" s="275"/>
      <c r="CI35" s="275"/>
      <c r="CJ35" s="275"/>
      <c r="CK35" s="275"/>
      <c r="CL35" s="275"/>
      <c r="CM35" s="275"/>
      <c r="CN35" s="324"/>
      <c r="CO35" s="321"/>
      <c r="CP35" s="275"/>
      <c r="CQ35" s="275"/>
      <c r="CR35" s="275"/>
      <c r="CS35" s="275"/>
      <c r="CT35" s="275"/>
      <c r="CU35" s="275"/>
      <c r="CV35" s="275"/>
      <c r="CW35" s="324"/>
      <c r="CX35" s="327"/>
      <c r="CY35" s="275"/>
      <c r="CZ35" s="275"/>
      <c r="DA35" s="275"/>
      <c r="DB35" s="275"/>
      <c r="DC35" s="275"/>
      <c r="DD35" s="275"/>
      <c r="DE35" s="275"/>
      <c r="DF35" s="278"/>
    </row>
    <row r="36" spans="2:111" ht="7.5" customHeight="1" x14ac:dyDescent="0.4">
      <c r="B36" s="215"/>
      <c r="C36" s="216"/>
      <c r="D36" s="217"/>
      <c r="E36" s="193" t="s">
        <v>76</v>
      </c>
      <c r="F36" s="194"/>
      <c r="G36" s="194"/>
      <c r="H36" s="194"/>
      <c r="I36" s="194"/>
      <c r="J36" s="194"/>
      <c r="K36" s="194"/>
      <c r="L36" s="194"/>
      <c r="M36" s="195"/>
      <c r="N36" s="202">
        <v>17</v>
      </c>
      <c r="O36" s="203"/>
      <c r="P36" s="119"/>
      <c r="Q36" s="120"/>
      <c r="R36" s="121"/>
      <c r="S36" s="122"/>
      <c r="T36" s="121"/>
      <c r="U36" s="122"/>
      <c r="V36" s="121"/>
      <c r="W36" s="121"/>
      <c r="X36" s="119"/>
      <c r="Y36" s="122"/>
      <c r="Z36" s="121"/>
      <c r="AA36" s="122"/>
      <c r="AB36" s="121"/>
      <c r="AC36" s="120"/>
      <c r="AD36" s="121"/>
      <c r="AE36" s="122"/>
      <c r="AF36" s="121"/>
      <c r="AG36" s="122"/>
      <c r="AH36" s="121"/>
      <c r="AI36" s="121"/>
      <c r="AJ36" s="202">
        <v>27</v>
      </c>
      <c r="AK36" s="203"/>
      <c r="AL36" s="121"/>
      <c r="AM36" s="122"/>
      <c r="AN36" s="121"/>
      <c r="AO36" s="122"/>
      <c r="AP36" s="121"/>
      <c r="AQ36" s="121"/>
      <c r="AR36" s="119"/>
      <c r="AS36" s="122"/>
      <c r="AT36" s="121"/>
      <c r="AU36" s="122"/>
      <c r="AV36" s="121"/>
      <c r="AW36" s="120"/>
      <c r="AX36" s="121"/>
      <c r="AY36" s="122"/>
      <c r="AZ36" s="121"/>
      <c r="BA36" s="122"/>
      <c r="BB36" s="121"/>
      <c r="BC36" s="120"/>
      <c r="BD36" s="73"/>
      <c r="BE36" s="303" t="s">
        <v>46</v>
      </c>
      <c r="BF36" s="289"/>
      <c r="BG36" s="289"/>
      <c r="BH36" s="289"/>
      <c r="BI36" s="289"/>
      <c r="BJ36" s="289"/>
      <c r="BK36" s="289"/>
      <c r="BL36" s="289"/>
      <c r="BM36" s="289"/>
      <c r="BN36" s="289"/>
      <c r="BO36" s="289"/>
      <c r="BP36" s="290"/>
      <c r="BQ36" s="303" t="s">
        <v>29</v>
      </c>
      <c r="BR36" s="289"/>
      <c r="BS36" s="289"/>
      <c r="BT36" s="289"/>
      <c r="BU36" s="289"/>
      <c r="BV36" s="289"/>
      <c r="BW36" s="289"/>
      <c r="BX36" s="289"/>
      <c r="BY36" s="289"/>
      <c r="BZ36" s="289"/>
      <c r="CA36" s="289"/>
      <c r="CB36" s="289"/>
      <c r="CC36" s="289"/>
      <c r="CD36" s="289"/>
      <c r="CE36" s="289"/>
      <c r="CF36" s="289"/>
      <c r="CG36" s="289"/>
      <c r="CH36" s="289"/>
      <c r="CI36" s="289"/>
      <c r="CJ36" s="289"/>
      <c r="CK36" s="289"/>
      <c r="CL36" s="290"/>
      <c r="CM36" s="215" t="s">
        <v>59</v>
      </c>
      <c r="CN36" s="217"/>
      <c r="CO36" s="88"/>
      <c r="CP36" s="89"/>
      <c r="CQ36" s="89"/>
      <c r="CR36" s="89"/>
      <c r="CS36" s="89"/>
      <c r="CT36" s="89"/>
      <c r="CU36" s="89"/>
      <c r="CV36" s="89"/>
      <c r="CW36" s="89"/>
      <c r="CX36" s="89"/>
      <c r="CY36" s="89"/>
      <c r="CZ36" s="89"/>
      <c r="DA36" s="89"/>
      <c r="DB36" s="89"/>
      <c r="DC36" s="89"/>
      <c r="DD36" s="89"/>
      <c r="DE36" s="89"/>
      <c r="DF36" s="90"/>
    </row>
    <row r="37" spans="2:111" ht="7.5" customHeight="1" x14ac:dyDescent="0.4">
      <c r="B37" s="215"/>
      <c r="C37" s="216"/>
      <c r="D37" s="217"/>
      <c r="E37" s="196"/>
      <c r="F37" s="197"/>
      <c r="G37" s="197"/>
      <c r="H37" s="197"/>
      <c r="I37" s="197"/>
      <c r="J37" s="197"/>
      <c r="K37" s="197"/>
      <c r="L37" s="197"/>
      <c r="M37" s="198"/>
      <c r="N37" s="204"/>
      <c r="O37" s="205"/>
      <c r="P37" s="208" t="str">
        <f>IF(LEN(入力用!$H$28)&lt;10,"",ROUNDDOWN(RIGHT(入力用!$H$28,10)/1000000000,0))</f>
        <v/>
      </c>
      <c r="Q37" s="190"/>
      <c r="R37" s="208" t="str">
        <f>IF(LEN(入力用!$H$28)&lt;9,"",ROUNDDOWN(RIGHT(入力用!$H$28,9)/100000000,0))</f>
        <v/>
      </c>
      <c r="S37" s="210"/>
      <c r="T37" s="189" t="str">
        <f>IF(LEN(入力用!$H$28)&lt;8,"",ROUNDDOWN(RIGHT(入力用!$H$28,8)/10000000,0))</f>
        <v/>
      </c>
      <c r="U37" s="210"/>
      <c r="V37" s="189" t="str">
        <f>IF(LEN(入力用!$H$28)&lt;7,"",ROUNDDOWN(RIGHT(入力用!$H$28,7)/1000000,0))</f>
        <v/>
      </c>
      <c r="W37" s="190"/>
      <c r="X37" s="208" t="str">
        <f>IF(LEN(入力用!$H$28)&lt;6,"",ROUNDDOWN(RIGHT(入力用!$H$28,6)/100000,0))</f>
        <v/>
      </c>
      <c r="Y37" s="210"/>
      <c r="Z37" s="189" t="str">
        <f>IF(LEN(入力用!$H$28)&lt;5,"",ROUNDDOWN(RIGHT(入力用!$H$28,5)/10000,0))</f>
        <v/>
      </c>
      <c r="AA37" s="210"/>
      <c r="AB37" s="189" t="str">
        <f>IF(LEN(入力用!$H$28)&lt;4,"",ROUNDDOWN(RIGHT(入力用!$H$28,4)/1000,0))</f>
        <v/>
      </c>
      <c r="AC37" s="190"/>
      <c r="AD37" s="208" t="str">
        <f>IF(LEN(入力用!$H$28)&lt;3,"",ROUNDDOWN(RIGHT(入力用!$H$28,3)/100,0))</f>
        <v/>
      </c>
      <c r="AE37" s="210"/>
      <c r="AF37" s="189" t="str">
        <f>IF(LEN(入力用!$H$28)&lt;2,"",ROUNDDOWN(RIGHT(入力用!$H$28,2)/10,0))</f>
        <v/>
      </c>
      <c r="AG37" s="210"/>
      <c r="AH37" s="189" t="str">
        <f>RIGHT(入力用!$H$28,1)</f>
        <v/>
      </c>
      <c r="AI37" s="190"/>
      <c r="AJ37" s="204"/>
      <c r="AK37" s="205"/>
      <c r="AL37" s="208" t="str">
        <f>IF(LEN(入力用!$L$28)&lt;9,"",ROUNDDOWN(RIGHT(入力用!$L$28,9)/100000000,0))</f>
        <v/>
      </c>
      <c r="AM37" s="210"/>
      <c r="AN37" s="189" t="str">
        <f>IF(LEN(入力用!$L$28)&lt;8,"",ROUNDDOWN(RIGHT(入力用!$L$28,8)/10000000,0))</f>
        <v/>
      </c>
      <c r="AO37" s="210"/>
      <c r="AP37" s="189" t="str">
        <f>IF(LEN(入力用!$L$28)&lt;7,"",ROUNDDOWN(RIGHT(入力用!$L$28,7)/1000000,0))</f>
        <v/>
      </c>
      <c r="AQ37" s="190"/>
      <c r="AR37" s="208" t="str">
        <f>IF(LEN(入力用!$L$28)&lt;6,"",ROUNDDOWN(RIGHT(入力用!$L$28,6)/100000,0))</f>
        <v/>
      </c>
      <c r="AS37" s="210"/>
      <c r="AT37" s="189" t="str">
        <f>IF(LEN(入力用!$L$28)&lt;5,"",ROUNDDOWN(RIGHT(入力用!$L$28,5)/10000,0))</f>
        <v/>
      </c>
      <c r="AU37" s="210"/>
      <c r="AV37" s="189" t="str">
        <f>IF(LEN(入力用!$L$28)&lt;4,"",ROUNDDOWN(RIGHT(入力用!$L$28,4)/1000,0))</f>
        <v/>
      </c>
      <c r="AW37" s="190"/>
      <c r="AX37" s="208" t="str">
        <f>IF(LEN(入力用!$L$28)&lt;3,"",ROUNDDOWN(RIGHT(入力用!$L$28,3)/100,0))</f>
        <v/>
      </c>
      <c r="AY37" s="210"/>
      <c r="AZ37" s="189" t="str">
        <f>IF(LEN(入力用!$L$28)&lt;2,"",ROUNDDOWN(RIGHT(入力用!$L$28,2)/10,0))</f>
        <v/>
      </c>
      <c r="BA37" s="210"/>
      <c r="BB37" s="189" t="str">
        <f>RIGHT(入力用!$L$28,1)</f>
        <v/>
      </c>
      <c r="BC37" s="190"/>
      <c r="BD37" s="73"/>
      <c r="BE37" s="303"/>
      <c r="BF37" s="289"/>
      <c r="BG37" s="289"/>
      <c r="BH37" s="289"/>
      <c r="BI37" s="289"/>
      <c r="BJ37" s="289"/>
      <c r="BK37" s="289"/>
      <c r="BL37" s="289"/>
      <c r="BM37" s="289"/>
      <c r="BN37" s="289"/>
      <c r="BO37" s="289"/>
      <c r="BP37" s="290"/>
      <c r="BQ37" s="303"/>
      <c r="BR37" s="289"/>
      <c r="BS37" s="289"/>
      <c r="BT37" s="289"/>
      <c r="BU37" s="289"/>
      <c r="BV37" s="289"/>
      <c r="BW37" s="289"/>
      <c r="BX37" s="289"/>
      <c r="BY37" s="289"/>
      <c r="BZ37" s="289"/>
      <c r="CA37" s="289"/>
      <c r="CB37" s="289"/>
      <c r="CC37" s="289"/>
      <c r="CD37" s="289"/>
      <c r="CE37" s="289"/>
      <c r="CF37" s="289"/>
      <c r="CG37" s="289"/>
      <c r="CH37" s="289"/>
      <c r="CI37" s="289"/>
      <c r="CJ37" s="289"/>
      <c r="CK37" s="289"/>
      <c r="CL37" s="290"/>
      <c r="CM37" s="215"/>
      <c r="CN37" s="217"/>
      <c r="CO37" s="88"/>
      <c r="CP37" s="89"/>
      <c r="CQ37" s="89"/>
      <c r="CR37" s="89"/>
      <c r="CS37" s="89"/>
      <c r="CT37" s="89"/>
      <c r="CU37" s="89"/>
      <c r="CV37" s="89"/>
      <c r="CW37" s="89"/>
      <c r="CX37" s="89"/>
      <c r="CY37" s="89"/>
      <c r="CZ37" s="89"/>
      <c r="DA37" s="89"/>
      <c r="DB37" s="89"/>
      <c r="DC37" s="89"/>
      <c r="DD37" s="89"/>
      <c r="DE37" s="89"/>
      <c r="DF37" s="90"/>
    </row>
    <row r="38" spans="2:111" ht="7.5" customHeight="1" x14ac:dyDescent="0.4">
      <c r="B38" s="218"/>
      <c r="C38" s="219"/>
      <c r="D38" s="220"/>
      <c r="E38" s="199"/>
      <c r="F38" s="200"/>
      <c r="G38" s="200"/>
      <c r="H38" s="200"/>
      <c r="I38" s="200"/>
      <c r="J38" s="200"/>
      <c r="K38" s="200"/>
      <c r="L38" s="200"/>
      <c r="M38" s="201"/>
      <c r="N38" s="206"/>
      <c r="O38" s="207"/>
      <c r="P38" s="209"/>
      <c r="Q38" s="192"/>
      <c r="R38" s="209"/>
      <c r="S38" s="211"/>
      <c r="T38" s="191"/>
      <c r="U38" s="211"/>
      <c r="V38" s="191"/>
      <c r="W38" s="192"/>
      <c r="X38" s="209"/>
      <c r="Y38" s="211"/>
      <c r="Z38" s="191"/>
      <c r="AA38" s="211"/>
      <c r="AB38" s="191"/>
      <c r="AC38" s="192"/>
      <c r="AD38" s="209"/>
      <c r="AE38" s="211"/>
      <c r="AF38" s="191"/>
      <c r="AG38" s="211"/>
      <c r="AH38" s="191"/>
      <c r="AI38" s="192"/>
      <c r="AJ38" s="206"/>
      <c r="AK38" s="207"/>
      <c r="AL38" s="209"/>
      <c r="AM38" s="211"/>
      <c r="AN38" s="191"/>
      <c r="AO38" s="211"/>
      <c r="AP38" s="191"/>
      <c r="AQ38" s="192"/>
      <c r="AR38" s="209"/>
      <c r="AS38" s="211"/>
      <c r="AT38" s="191"/>
      <c r="AU38" s="211"/>
      <c r="AV38" s="191"/>
      <c r="AW38" s="192"/>
      <c r="AX38" s="209"/>
      <c r="AY38" s="211"/>
      <c r="AZ38" s="191"/>
      <c r="BA38" s="211"/>
      <c r="BB38" s="191"/>
      <c r="BC38" s="192"/>
      <c r="BD38" s="73"/>
      <c r="BE38" s="303"/>
      <c r="BF38" s="289"/>
      <c r="BG38" s="289"/>
      <c r="BH38" s="289"/>
      <c r="BI38" s="289"/>
      <c r="BJ38" s="289"/>
      <c r="BK38" s="289"/>
      <c r="BL38" s="289"/>
      <c r="BM38" s="289"/>
      <c r="BN38" s="289"/>
      <c r="BO38" s="289"/>
      <c r="BP38" s="290"/>
      <c r="BQ38" s="303"/>
      <c r="BR38" s="289"/>
      <c r="BS38" s="289"/>
      <c r="BT38" s="289"/>
      <c r="BU38" s="289"/>
      <c r="BV38" s="289"/>
      <c r="BW38" s="289"/>
      <c r="BX38" s="289"/>
      <c r="BY38" s="289"/>
      <c r="BZ38" s="289"/>
      <c r="CA38" s="289"/>
      <c r="CB38" s="289"/>
      <c r="CC38" s="289"/>
      <c r="CD38" s="289"/>
      <c r="CE38" s="289"/>
      <c r="CF38" s="289"/>
      <c r="CG38" s="289"/>
      <c r="CH38" s="289"/>
      <c r="CI38" s="289"/>
      <c r="CJ38" s="289"/>
      <c r="CK38" s="289"/>
      <c r="CL38" s="290"/>
      <c r="CM38" s="215"/>
      <c r="CN38" s="217"/>
      <c r="CO38" s="88"/>
      <c r="CP38" s="89"/>
      <c r="CQ38" s="89"/>
      <c r="CR38" s="89"/>
      <c r="CS38" s="89"/>
      <c r="CT38" s="89"/>
      <c r="CU38" s="89"/>
      <c r="CV38" s="89"/>
      <c r="CW38" s="89"/>
      <c r="CX38" s="89"/>
      <c r="CY38" s="89"/>
      <c r="CZ38" s="89"/>
      <c r="DA38" s="89"/>
      <c r="DB38" s="89"/>
      <c r="DC38" s="89"/>
      <c r="DD38" s="89"/>
      <c r="DE38" s="89"/>
      <c r="DF38" s="90"/>
    </row>
    <row r="39" spans="2:111" ht="7.5" customHeight="1" x14ac:dyDescent="0.4">
      <c r="B39" s="212" t="s">
        <v>11</v>
      </c>
      <c r="C39" s="213"/>
      <c r="D39" s="214"/>
      <c r="E39" s="222" t="s">
        <v>12</v>
      </c>
      <c r="F39" s="223"/>
      <c r="G39" s="223"/>
      <c r="H39" s="223"/>
      <c r="I39" s="223"/>
      <c r="J39" s="223"/>
      <c r="K39" s="223"/>
      <c r="L39" s="223"/>
      <c r="M39" s="224"/>
      <c r="N39" s="202">
        <v>18</v>
      </c>
      <c r="O39" s="203"/>
      <c r="P39" s="115"/>
      <c r="Q39" s="116"/>
      <c r="R39" s="117"/>
      <c r="S39" s="118"/>
      <c r="T39" s="117"/>
      <c r="U39" s="118"/>
      <c r="V39" s="117"/>
      <c r="W39" s="117"/>
      <c r="X39" s="115"/>
      <c r="Y39" s="118"/>
      <c r="Z39" s="117"/>
      <c r="AA39" s="118"/>
      <c r="AB39" s="117"/>
      <c r="AC39" s="116"/>
      <c r="AD39" s="117"/>
      <c r="AE39" s="118"/>
      <c r="AF39" s="117"/>
      <c r="AG39" s="118"/>
      <c r="AH39" s="117"/>
      <c r="AI39" s="117"/>
      <c r="AJ39" s="396"/>
      <c r="AK39" s="397"/>
      <c r="AL39" s="397"/>
      <c r="AM39" s="397"/>
      <c r="AN39" s="397"/>
      <c r="AO39" s="397"/>
      <c r="AP39" s="397"/>
      <c r="AQ39" s="397"/>
      <c r="AR39" s="397"/>
      <c r="AS39" s="397"/>
      <c r="AT39" s="397"/>
      <c r="AU39" s="397"/>
      <c r="AV39" s="397"/>
      <c r="AW39" s="397"/>
      <c r="AX39" s="397"/>
      <c r="AY39" s="397"/>
      <c r="AZ39" s="397"/>
      <c r="BA39" s="397"/>
      <c r="BB39" s="397"/>
      <c r="BC39" s="398"/>
      <c r="BE39" s="225"/>
      <c r="BF39" s="226"/>
      <c r="BG39" s="226"/>
      <c r="BH39" s="226"/>
      <c r="BI39" s="226"/>
      <c r="BJ39" s="226"/>
      <c r="BK39" s="226"/>
      <c r="BL39" s="226"/>
      <c r="BM39" s="226"/>
      <c r="BN39" s="226"/>
      <c r="BO39" s="226"/>
      <c r="BP39" s="227"/>
      <c r="BQ39" s="225"/>
      <c r="BR39" s="226"/>
      <c r="BS39" s="226"/>
      <c r="BT39" s="226"/>
      <c r="BU39" s="226"/>
      <c r="BV39" s="226"/>
      <c r="BW39" s="226"/>
      <c r="BX39" s="226"/>
      <c r="BY39" s="226"/>
      <c r="BZ39" s="226"/>
      <c r="CA39" s="226"/>
      <c r="CB39" s="226"/>
      <c r="CC39" s="226"/>
      <c r="CD39" s="226"/>
      <c r="CE39" s="226"/>
      <c r="CF39" s="226"/>
      <c r="CG39" s="226"/>
      <c r="CH39" s="226"/>
      <c r="CI39" s="226"/>
      <c r="CJ39" s="226"/>
      <c r="CK39" s="226"/>
      <c r="CL39" s="227"/>
      <c r="CM39" s="215"/>
      <c r="CN39" s="217"/>
      <c r="CO39" s="88"/>
      <c r="CP39" s="89"/>
      <c r="CQ39" s="89"/>
      <c r="CR39" s="89"/>
      <c r="CS39" s="89"/>
      <c r="CT39" s="89"/>
      <c r="CU39" s="89"/>
      <c r="CV39" s="89"/>
      <c r="CW39" s="89"/>
      <c r="CX39" s="89"/>
      <c r="CY39" s="89"/>
      <c r="CZ39" s="89"/>
      <c r="DA39" s="89"/>
      <c r="DB39" s="89"/>
      <c r="DC39" s="89"/>
      <c r="DD39" s="89"/>
      <c r="DE39" s="89"/>
      <c r="DF39" s="90"/>
    </row>
    <row r="40" spans="2:111" ht="7.5" customHeight="1" x14ac:dyDescent="0.4">
      <c r="B40" s="215"/>
      <c r="C40" s="216"/>
      <c r="D40" s="217"/>
      <c r="E40" s="303"/>
      <c r="F40" s="289"/>
      <c r="G40" s="289"/>
      <c r="H40" s="289"/>
      <c r="I40" s="289"/>
      <c r="J40" s="289"/>
      <c r="K40" s="289"/>
      <c r="L40" s="289"/>
      <c r="M40" s="290"/>
      <c r="N40" s="204"/>
      <c r="O40" s="205"/>
      <c r="P40" s="208" t="str">
        <f>IF(LEN(入力用!$H$30)&lt;10,"",ROUNDDOWN(RIGHT(入力用!$H$30,10)/1000000000,0))</f>
        <v/>
      </c>
      <c r="Q40" s="190"/>
      <c r="R40" s="208" t="str">
        <f>IF(LEN(入力用!$H$30)&lt;9,"",ROUNDDOWN(RIGHT(入力用!$H$30,9)/100000000,0))</f>
        <v/>
      </c>
      <c r="S40" s="210"/>
      <c r="T40" s="189" t="str">
        <f>IF(LEN(入力用!$H$30)&lt;8,"",ROUNDDOWN(RIGHT(入力用!$H$30,8)/10000000,0))</f>
        <v/>
      </c>
      <c r="U40" s="210"/>
      <c r="V40" s="189" t="str">
        <f>IF(LEN(入力用!$H$30)&lt;7,"",ROUNDDOWN(RIGHT(入力用!$H$30,7)/1000000,0))</f>
        <v/>
      </c>
      <c r="W40" s="190"/>
      <c r="X40" s="208" t="str">
        <f>IF(LEN(入力用!$H$30)&lt;6,"",ROUNDDOWN(RIGHT(入力用!$H$30,6)/100000,0))</f>
        <v/>
      </c>
      <c r="Y40" s="210"/>
      <c r="Z40" s="189" t="str">
        <f>IF(LEN(入力用!$H$30)&lt;5,"",ROUNDDOWN(RIGHT(入力用!$H$30,5)/10000,0))</f>
        <v/>
      </c>
      <c r="AA40" s="210"/>
      <c r="AB40" s="189" t="str">
        <f>IF(LEN(入力用!$H$30)&lt;4,"",ROUNDDOWN(RIGHT(入力用!$H$30,4)/1000,0))</f>
        <v/>
      </c>
      <c r="AC40" s="190"/>
      <c r="AD40" s="208" t="str">
        <f>IF(LEN(入力用!$H$30)&lt;3,"",ROUNDDOWN(RIGHT(入力用!$H$30,3)/100,0))</f>
        <v/>
      </c>
      <c r="AE40" s="210"/>
      <c r="AF40" s="189" t="str">
        <f>IF(LEN(入力用!$H$30)&lt;2,"",ROUNDDOWN(RIGHT(入力用!$H$30,2)/10,0))</f>
        <v/>
      </c>
      <c r="AG40" s="210"/>
      <c r="AH40" s="189" t="str">
        <f>RIGHT(入力用!$H$30,1)</f>
        <v/>
      </c>
      <c r="AI40" s="190"/>
      <c r="AJ40" s="399"/>
      <c r="AK40" s="400"/>
      <c r="AL40" s="400"/>
      <c r="AM40" s="400"/>
      <c r="AN40" s="400"/>
      <c r="AO40" s="400"/>
      <c r="AP40" s="400"/>
      <c r="AQ40" s="400"/>
      <c r="AR40" s="400"/>
      <c r="AS40" s="400"/>
      <c r="AT40" s="400"/>
      <c r="AU40" s="400"/>
      <c r="AV40" s="400"/>
      <c r="AW40" s="400"/>
      <c r="AX40" s="400"/>
      <c r="AY40" s="400"/>
      <c r="AZ40" s="400"/>
      <c r="BA40" s="400"/>
      <c r="BB40" s="400"/>
      <c r="BC40" s="401"/>
      <c r="BE40" s="222" t="s">
        <v>88</v>
      </c>
      <c r="BF40" s="223"/>
      <c r="BG40" s="223"/>
      <c r="BH40" s="223"/>
      <c r="BI40" s="223"/>
      <c r="BJ40" s="223"/>
      <c r="BK40" s="223"/>
      <c r="BL40" s="223"/>
      <c r="BM40" s="223"/>
      <c r="BN40" s="223"/>
      <c r="BO40" s="223"/>
      <c r="BP40" s="224"/>
      <c r="BQ40" s="328" t="s">
        <v>52</v>
      </c>
      <c r="BR40" s="329"/>
      <c r="BS40" s="329"/>
      <c r="BT40" s="329"/>
      <c r="BU40" s="329"/>
      <c r="BV40" s="329"/>
      <c r="BW40" s="329"/>
      <c r="BX40" s="329"/>
      <c r="BY40" s="329"/>
      <c r="BZ40" s="329"/>
      <c r="CA40" s="329"/>
      <c r="CB40" s="329"/>
      <c r="CC40" s="329"/>
      <c r="CD40" s="329"/>
      <c r="CE40" s="329"/>
      <c r="CF40" s="329"/>
      <c r="CG40" s="329"/>
      <c r="CH40" s="329"/>
      <c r="CI40" s="329"/>
      <c r="CJ40" s="329"/>
      <c r="CK40" s="329"/>
      <c r="CL40" s="330"/>
      <c r="CM40" s="215"/>
      <c r="CN40" s="217"/>
      <c r="CO40" s="88"/>
      <c r="CP40" s="89"/>
      <c r="CQ40" s="89"/>
      <c r="CR40" s="89"/>
      <c r="CS40" s="89"/>
      <c r="CT40" s="89"/>
      <c r="CU40" s="89"/>
      <c r="CV40" s="89"/>
      <c r="CW40" s="89"/>
      <c r="CX40" s="89"/>
      <c r="CY40" s="89"/>
      <c r="CZ40" s="89"/>
      <c r="DA40" s="89"/>
      <c r="DB40" s="89"/>
      <c r="DC40" s="89"/>
      <c r="DD40" s="89"/>
      <c r="DE40" s="89"/>
      <c r="DF40" s="90"/>
    </row>
    <row r="41" spans="2:111" ht="7.5" customHeight="1" x14ac:dyDescent="0.4">
      <c r="B41" s="215"/>
      <c r="C41" s="216"/>
      <c r="D41" s="217"/>
      <c r="E41" s="225"/>
      <c r="F41" s="226"/>
      <c r="G41" s="226"/>
      <c r="H41" s="226"/>
      <c r="I41" s="226"/>
      <c r="J41" s="226"/>
      <c r="K41" s="226"/>
      <c r="L41" s="226"/>
      <c r="M41" s="227"/>
      <c r="N41" s="206"/>
      <c r="O41" s="207"/>
      <c r="P41" s="209"/>
      <c r="Q41" s="192"/>
      <c r="R41" s="209"/>
      <c r="S41" s="211"/>
      <c r="T41" s="191"/>
      <c r="U41" s="211"/>
      <c r="V41" s="191"/>
      <c r="W41" s="192"/>
      <c r="X41" s="209"/>
      <c r="Y41" s="211"/>
      <c r="Z41" s="191"/>
      <c r="AA41" s="211"/>
      <c r="AB41" s="191"/>
      <c r="AC41" s="192"/>
      <c r="AD41" s="209"/>
      <c r="AE41" s="211"/>
      <c r="AF41" s="191"/>
      <c r="AG41" s="211"/>
      <c r="AH41" s="191"/>
      <c r="AI41" s="192"/>
      <c r="AJ41" s="402"/>
      <c r="AK41" s="403"/>
      <c r="AL41" s="403"/>
      <c r="AM41" s="403"/>
      <c r="AN41" s="403"/>
      <c r="AO41" s="403"/>
      <c r="AP41" s="403"/>
      <c r="AQ41" s="403"/>
      <c r="AR41" s="403"/>
      <c r="AS41" s="403"/>
      <c r="AT41" s="403"/>
      <c r="AU41" s="403"/>
      <c r="AV41" s="403"/>
      <c r="AW41" s="403"/>
      <c r="AX41" s="403"/>
      <c r="AY41" s="403"/>
      <c r="AZ41" s="403"/>
      <c r="BA41" s="403"/>
      <c r="BB41" s="403"/>
      <c r="BC41" s="404"/>
      <c r="BE41" s="303"/>
      <c r="BF41" s="289"/>
      <c r="BG41" s="289"/>
      <c r="BH41" s="289"/>
      <c r="BI41" s="289"/>
      <c r="BJ41" s="289"/>
      <c r="BK41" s="289"/>
      <c r="BL41" s="289"/>
      <c r="BM41" s="289"/>
      <c r="BN41" s="289"/>
      <c r="BO41" s="289"/>
      <c r="BP41" s="290"/>
      <c r="BQ41" s="331"/>
      <c r="BR41" s="332"/>
      <c r="BS41" s="332"/>
      <c r="BT41" s="332"/>
      <c r="BU41" s="332"/>
      <c r="BV41" s="332"/>
      <c r="BW41" s="332"/>
      <c r="BX41" s="332"/>
      <c r="BY41" s="332"/>
      <c r="BZ41" s="332"/>
      <c r="CA41" s="332"/>
      <c r="CB41" s="332"/>
      <c r="CC41" s="332"/>
      <c r="CD41" s="332"/>
      <c r="CE41" s="332"/>
      <c r="CF41" s="332"/>
      <c r="CG41" s="332"/>
      <c r="CH41" s="332"/>
      <c r="CI41" s="332"/>
      <c r="CJ41" s="332"/>
      <c r="CK41" s="332"/>
      <c r="CL41" s="333"/>
      <c r="CM41" s="215"/>
      <c r="CN41" s="217"/>
      <c r="CO41" s="88"/>
      <c r="CP41" s="89"/>
      <c r="CQ41" s="89"/>
      <c r="CR41" s="89"/>
      <c r="CS41" s="89"/>
      <c r="CT41" s="89"/>
      <c r="CU41" s="89"/>
      <c r="CV41" s="89"/>
      <c r="CW41" s="89"/>
      <c r="CX41" s="89"/>
      <c r="CY41" s="89"/>
      <c r="CZ41" s="89"/>
      <c r="DA41" s="89"/>
      <c r="DB41" s="89"/>
      <c r="DC41" s="89"/>
      <c r="DD41" s="89"/>
      <c r="DE41" s="89"/>
      <c r="DF41" s="90"/>
    </row>
    <row r="42" spans="2:111" ht="7.5" customHeight="1" x14ac:dyDescent="0.4">
      <c r="B42" s="215"/>
      <c r="C42" s="216"/>
      <c r="D42" s="217"/>
      <c r="E42" s="222" t="s">
        <v>77</v>
      </c>
      <c r="F42" s="223"/>
      <c r="G42" s="223"/>
      <c r="H42" s="223"/>
      <c r="I42" s="223"/>
      <c r="J42" s="223"/>
      <c r="K42" s="223"/>
      <c r="L42" s="223"/>
      <c r="M42" s="224"/>
      <c r="N42" s="202">
        <v>19</v>
      </c>
      <c r="O42" s="203"/>
      <c r="P42" s="119"/>
      <c r="Q42" s="120"/>
      <c r="R42" s="121"/>
      <c r="S42" s="122"/>
      <c r="T42" s="121"/>
      <c r="U42" s="122"/>
      <c r="V42" s="121"/>
      <c r="W42" s="121"/>
      <c r="X42" s="119"/>
      <c r="Y42" s="122"/>
      <c r="Z42" s="121"/>
      <c r="AA42" s="122"/>
      <c r="AB42" s="121"/>
      <c r="AC42" s="120"/>
      <c r="AD42" s="121"/>
      <c r="AE42" s="122"/>
      <c r="AF42" s="121"/>
      <c r="AG42" s="122"/>
      <c r="AH42" s="121"/>
      <c r="AI42" s="121"/>
      <c r="AJ42" s="396"/>
      <c r="AK42" s="397"/>
      <c r="AL42" s="397"/>
      <c r="AM42" s="397"/>
      <c r="AN42" s="397"/>
      <c r="AO42" s="397"/>
      <c r="AP42" s="397"/>
      <c r="AQ42" s="397"/>
      <c r="AR42" s="397"/>
      <c r="AS42" s="397"/>
      <c r="AT42" s="397"/>
      <c r="AU42" s="397"/>
      <c r="AV42" s="397"/>
      <c r="AW42" s="397"/>
      <c r="AX42" s="397"/>
      <c r="AY42" s="397"/>
      <c r="AZ42" s="397"/>
      <c r="BA42" s="397"/>
      <c r="BB42" s="397"/>
      <c r="BC42" s="398"/>
      <c r="BE42" s="303"/>
      <c r="BF42" s="289"/>
      <c r="BG42" s="289"/>
      <c r="BH42" s="289"/>
      <c r="BI42" s="289"/>
      <c r="BJ42" s="289"/>
      <c r="BK42" s="289"/>
      <c r="BL42" s="289"/>
      <c r="BM42" s="289"/>
      <c r="BN42" s="289"/>
      <c r="BO42" s="289"/>
      <c r="BP42" s="290"/>
      <c r="BQ42" s="334" t="s">
        <v>53</v>
      </c>
      <c r="BR42" s="335"/>
      <c r="BS42" s="335"/>
      <c r="BT42" s="335"/>
      <c r="BU42" s="335"/>
      <c r="BV42" s="335"/>
      <c r="BW42" s="335"/>
      <c r="BX42" s="335"/>
      <c r="BY42" s="335"/>
      <c r="BZ42" s="335"/>
      <c r="CA42" s="335"/>
      <c r="CB42" s="335"/>
      <c r="CC42" s="335"/>
      <c r="CD42" s="335"/>
      <c r="CE42" s="335"/>
      <c r="CF42" s="335"/>
      <c r="CG42" s="335"/>
      <c r="CH42" s="335"/>
      <c r="CI42" s="335"/>
      <c r="CJ42" s="335"/>
      <c r="CK42" s="335"/>
      <c r="CL42" s="336"/>
      <c r="CM42" s="215"/>
      <c r="CN42" s="217"/>
      <c r="CO42" s="88"/>
      <c r="CP42" s="89"/>
      <c r="CQ42" s="89"/>
      <c r="CR42" s="89"/>
      <c r="CS42" s="89"/>
      <c r="CT42" s="89"/>
      <c r="CU42" s="89"/>
      <c r="CV42" s="89"/>
      <c r="CW42" s="89"/>
      <c r="CX42" s="89"/>
      <c r="CY42" s="89"/>
      <c r="CZ42" s="89"/>
      <c r="DA42" s="89"/>
      <c r="DB42" s="89"/>
      <c r="DC42" s="89"/>
      <c r="DD42" s="89"/>
      <c r="DE42" s="89"/>
      <c r="DF42" s="90"/>
    </row>
    <row r="43" spans="2:111" ht="7.5" customHeight="1" x14ac:dyDescent="0.4">
      <c r="B43" s="215"/>
      <c r="C43" s="216"/>
      <c r="D43" s="217"/>
      <c r="E43" s="303"/>
      <c r="F43" s="289"/>
      <c r="G43" s="289"/>
      <c r="H43" s="289"/>
      <c r="I43" s="289"/>
      <c r="J43" s="289"/>
      <c r="K43" s="289"/>
      <c r="L43" s="289"/>
      <c r="M43" s="290"/>
      <c r="N43" s="204"/>
      <c r="O43" s="205"/>
      <c r="P43" s="208" t="str">
        <f>IF(LEN(入力用!$H$31)&lt;10,"",ROUNDDOWN(RIGHT(入力用!$H$31,10)/1000000000,0))</f>
        <v/>
      </c>
      <c r="Q43" s="190"/>
      <c r="R43" s="208" t="str">
        <f>IF(LEN(入力用!$H$31)&lt;9,"",ROUNDDOWN(RIGHT(入力用!$H$31,9)/100000000,0))</f>
        <v/>
      </c>
      <c r="S43" s="210"/>
      <c r="T43" s="189" t="str">
        <f>IF(LEN(入力用!$H$31)&lt;8,"",ROUNDDOWN(RIGHT(入力用!$H$31,8)/10000000,0))</f>
        <v/>
      </c>
      <c r="U43" s="210"/>
      <c r="V43" s="189" t="str">
        <f>IF(LEN(入力用!$H$31)&lt;7,"",ROUNDDOWN(RIGHT(入力用!$H$31,7)/1000000,0))</f>
        <v/>
      </c>
      <c r="W43" s="190"/>
      <c r="X43" s="208" t="str">
        <f>IF(LEN(入力用!$H$31)&lt;6,"",ROUNDDOWN(RIGHT(入力用!$H$31,6)/100000,0))</f>
        <v/>
      </c>
      <c r="Y43" s="210"/>
      <c r="Z43" s="189" t="str">
        <f>IF(LEN(入力用!$H$31)&lt;5,"",ROUNDDOWN(RIGHT(入力用!$H$31,5)/10000,0))</f>
        <v/>
      </c>
      <c r="AA43" s="210"/>
      <c r="AB43" s="189" t="str">
        <f>IF(LEN(入力用!$H$31)&lt;4,"",ROUNDDOWN(RIGHT(入力用!$H$31,4)/1000,0))</f>
        <v/>
      </c>
      <c r="AC43" s="190"/>
      <c r="AD43" s="208" t="str">
        <f>IF(LEN(入力用!$H$31)&lt;3,"",ROUNDDOWN(RIGHT(入力用!$H$31,3)/100,0))</f>
        <v/>
      </c>
      <c r="AE43" s="210"/>
      <c r="AF43" s="189" t="str">
        <f>IF(LEN(入力用!$H$31)&lt;2,"",ROUNDDOWN(RIGHT(入力用!$H$31,2)/10,0))</f>
        <v/>
      </c>
      <c r="AG43" s="210"/>
      <c r="AH43" s="189" t="str">
        <f>RIGHT(入力用!$H$31,1)</f>
        <v/>
      </c>
      <c r="AI43" s="190"/>
      <c r="AJ43" s="399"/>
      <c r="AK43" s="400"/>
      <c r="AL43" s="400"/>
      <c r="AM43" s="400"/>
      <c r="AN43" s="400"/>
      <c r="AO43" s="400"/>
      <c r="AP43" s="400"/>
      <c r="AQ43" s="400"/>
      <c r="AR43" s="400"/>
      <c r="AS43" s="400"/>
      <c r="AT43" s="400"/>
      <c r="AU43" s="400"/>
      <c r="AV43" s="400"/>
      <c r="AW43" s="400"/>
      <c r="AX43" s="400"/>
      <c r="AY43" s="400"/>
      <c r="AZ43" s="400"/>
      <c r="BA43" s="400"/>
      <c r="BB43" s="400"/>
      <c r="BC43" s="401"/>
      <c r="BE43" s="225"/>
      <c r="BF43" s="226"/>
      <c r="BG43" s="226"/>
      <c r="BH43" s="226"/>
      <c r="BI43" s="226"/>
      <c r="BJ43" s="226"/>
      <c r="BK43" s="226"/>
      <c r="BL43" s="226"/>
      <c r="BM43" s="226"/>
      <c r="BN43" s="226"/>
      <c r="BO43" s="226"/>
      <c r="BP43" s="227"/>
      <c r="BQ43" s="337"/>
      <c r="BR43" s="338"/>
      <c r="BS43" s="338"/>
      <c r="BT43" s="338"/>
      <c r="BU43" s="338"/>
      <c r="BV43" s="338"/>
      <c r="BW43" s="338"/>
      <c r="BX43" s="338"/>
      <c r="BY43" s="338"/>
      <c r="BZ43" s="338"/>
      <c r="CA43" s="338"/>
      <c r="CB43" s="338"/>
      <c r="CC43" s="338"/>
      <c r="CD43" s="338"/>
      <c r="CE43" s="338"/>
      <c r="CF43" s="338"/>
      <c r="CG43" s="338"/>
      <c r="CH43" s="338"/>
      <c r="CI43" s="338"/>
      <c r="CJ43" s="338"/>
      <c r="CK43" s="338"/>
      <c r="CL43" s="339"/>
      <c r="CM43" s="215"/>
      <c r="CN43" s="217"/>
      <c r="CO43" s="88"/>
      <c r="CP43" s="89"/>
      <c r="CQ43" s="89"/>
      <c r="CR43" s="89"/>
      <c r="CS43" s="89"/>
      <c r="CT43" s="89"/>
      <c r="CU43" s="89"/>
      <c r="CV43" s="89"/>
      <c r="CW43" s="89"/>
      <c r="CX43" s="89"/>
      <c r="CY43" s="89"/>
      <c r="CZ43" s="89"/>
      <c r="DA43" s="89"/>
      <c r="DB43" s="89"/>
      <c r="DC43" s="89"/>
      <c r="DD43" s="89"/>
      <c r="DE43" s="89"/>
      <c r="DF43" s="90"/>
    </row>
    <row r="44" spans="2:111" ht="7.5" customHeight="1" thickBot="1" x14ac:dyDescent="0.45">
      <c r="B44" s="215"/>
      <c r="C44" s="216"/>
      <c r="D44" s="217"/>
      <c r="E44" s="303"/>
      <c r="F44" s="289"/>
      <c r="G44" s="289"/>
      <c r="H44" s="289"/>
      <c r="I44" s="289"/>
      <c r="J44" s="289"/>
      <c r="K44" s="289"/>
      <c r="L44" s="289"/>
      <c r="M44" s="290"/>
      <c r="N44" s="204"/>
      <c r="O44" s="205"/>
      <c r="P44" s="208"/>
      <c r="Q44" s="190"/>
      <c r="R44" s="208"/>
      <c r="S44" s="210"/>
      <c r="T44" s="189"/>
      <c r="U44" s="210"/>
      <c r="V44" s="189"/>
      <c r="W44" s="190"/>
      <c r="X44" s="208"/>
      <c r="Y44" s="210"/>
      <c r="Z44" s="189"/>
      <c r="AA44" s="210"/>
      <c r="AB44" s="189"/>
      <c r="AC44" s="190"/>
      <c r="AD44" s="208"/>
      <c r="AE44" s="210"/>
      <c r="AF44" s="189"/>
      <c r="AG44" s="210"/>
      <c r="AH44" s="189"/>
      <c r="AI44" s="190"/>
      <c r="AJ44" s="399"/>
      <c r="AK44" s="400"/>
      <c r="AL44" s="400"/>
      <c r="AM44" s="400"/>
      <c r="AN44" s="400"/>
      <c r="AO44" s="400"/>
      <c r="AP44" s="400"/>
      <c r="AQ44" s="400"/>
      <c r="AR44" s="400"/>
      <c r="AS44" s="400"/>
      <c r="AT44" s="400"/>
      <c r="AU44" s="400"/>
      <c r="AV44" s="400"/>
      <c r="AW44" s="400"/>
      <c r="AX44" s="400"/>
      <c r="AY44" s="400"/>
      <c r="AZ44" s="400"/>
      <c r="BA44" s="400"/>
      <c r="BB44" s="400"/>
      <c r="BC44" s="401"/>
      <c r="BE44" s="222" t="s">
        <v>89</v>
      </c>
      <c r="BF44" s="223"/>
      <c r="BG44" s="223"/>
      <c r="BH44" s="223"/>
      <c r="BI44" s="223"/>
      <c r="BJ44" s="223"/>
      <c r="BK44" s="223"/>
      <c r="BL44" s="223"/>
      <c r="BM44" s="223"/>
      <c r="BN44" s="223"/>
      <c r="BO44" s="223"/>
      <c r="BP44" s="224"/>
      <c r="BQ44" s="328" t="s">
        <v>54</v>
      </c>
      <c r="BR44" s="329"/>
      <c r="BS44" s="329"/>
      <c r="BT44" s="329"/>
      <c r="BU44" s="329"/>
      <c r="BV44" s="329"/>
      <c r="BW44" s="329"/>
      <c r="BX44" s="329"/>
      <c r="BY44" s="329"/>
      <c r="BZ44" s="329"/>
      <c r="CA44" s="329"/>
      <c r="CB44" s="329"/>
      <c r="CC44" s="329"/>
      <c r="CD44" s="329"/>
      <c r="CE44" s="329"/>
      <c r="CF44" s="329"/>
      <c r="CG44" s="329"/>
      <c r="CH44" s="329"/>
      <c r="CI44" s="329"/>
      <c r="CJ44" s="329"/>
      <c r="CK44" s="329"/>
      <c r="CL44" s="330"/>
      <c r="CM44" s="215"/>
      <c r="CN44" s="217"/>
      <c r="CO44" s="88"/>
      <c r="CP44" s="89"/>
      <c r="CQ44" s="89"/>
      <c r="CR44" s="89"/>
      <c r="CS44" s="89"/>
      <c r="CT44" s="89"/>
      <c r="CU44" s="89"/>
      <c r="CV44" s="89"/>
      <c r="CW44" s="89"/>
      <c r="CX44" s="89"/>
      <c r="CY44" s="89"/>
      <c r="CZ44" s="89"/>
      <c r="DA44" s="89"/>
      <c r="DB44" s="89"/>
      <c r="DC44" s="89"/>
      <c r="DD44" s="89"/>
      <c r="DE44" s="89"/>
      <c r="DF44" s="90"/>
    </row>
    <row r="45" spans="2:111" ht="7.5" customHeight="1" x14ac:dyDescent="0.4">
      <c r="B45" s="383" t="s">
        <v>13</v>
      </c>
      <c r="C45" s="384"/>
      <c r="D45" s="384"/>
      <c r="E45" s="384"/>
      <c r="F45" s="384"/>
      <c r="G45" s="384"/>
      <c r="H45" s="384"/>
      <c r="I45" s="384"/>
      <c r="J45" s="384"/>
      <c r="K45" s="384"/>
      <c r="L45" s="384"/>
      <c r="M45" s="385"/>
      <c r="N45" s="392">
        <v>20</v>
      </c>
      <c r="O45" s="393"/>
      <c r="P45" s="123"/>
      <c r="Q45" s="124"/>
      <c r="R45" s="125"/>
      <c r="S45" s="126"/>
      <c r="T45" s="125"/>
      <c r="U45" s="126"/>
      <c r="V45" s="125"/>
      <c r="W45" s="125"/>
      <c r="X45" s="123"/>
      <c r="Y45" s="126"/>
      <c r="Z45" s="125"/>
      <c r="AA45" s="126"/>
      <c r="AB45" s="125"/>
      <c r="AC45" s="124"/>
      <c r="AD45" s="125"/>
      <c r="AE45" s="126"/>
      <c r="AF45" s="125"/>
      <c r="AG45" s="126"/>
      <c r="AH45" s="125"/>
      <c r="AI45" s="125"/>
      <c r="AJ45" s="392">
        <v>28</v>
      </c>
      <c r="AK45" s="393"/>
      <c r="AL45" s="125"/>
      <c r="AM45" s="126"/>
      <c r="AN45" s="125"/>
      <c r="AO45" s="126"/>
      <c r="AP45" s="125"/>
      <c r="AQ45" s="125"/>
      <c r="AR45" s="123"/>
      <c r="AS45" s="126"/>
      <c r="AT45" s="125"/>
      <c r="AU45" s="126"/>
      <c r="AV45" s="125"/>
      <c r="AW45" s="124"/>
      <c r="AX45" s="125"/>
      <c r="AY45" s="126"/>
      <c r="AZ45" s="125"/>
      <c r="BA45" s="126"/>
      <c r="BB45" s="125"/>
      <c r="BC45" s="127"/>
      <c r="BE45" s="303"/>
      <c r="BF45" s="289"/>
      <c r="BG45" s="289"/>
      <c r="BH45" s="289"/>
      <c r="BI45" s="289"/>
      <c r="BJ45" s="289"/>
      <c r="BK45" s="289"/>
      <c r="BL45" s="289"/>
      <c r="BM45" s="289"/>
      <c r="BN45" s="289"/>
      <c r="BO45" s="289"/>
      <c r="BP45" s="290"/>
      <c r="BQ45" s="331"/>
      <c r="BR45" s="332"/>
      <c r="BS45" s="332"/>
      <c r="BT45" s="332"/>
      <c r="BU45" s="332"/>
      <c r="BV45" s="332"/>
      <c r="BW45" s="332"/>
      <c r="BX45" s="332"/>
      <c r="BY45" s="332"/>
      <c r="BZ45" s="332"/>
      <c r="CA45" s="332"/>
      <c r="CB45" s="332"/>
      <c r="CC45" s="332"/>
      <c r="CD45" s="332"/>
      <c r="CE45" s="332"/>
      <c r="CF45" s="332"/>
      <c r="CG45" s="332"/>
      <c r="CH45" s="332"/>
      <c r="CI45" s="332"/>
      <c r="CJ45" s="332"/>
      <c r="CK45" s="332"/>
      <c r="CL45" s="333"/>
      <c r="CM45" s="215"/>
      <c r="CN45" s="217"/>
      <c r="CO45" s="88"/>
      <c r="CP45" s="89"/>
      <c r="CQ45" s="89"/>
      <c r="CR45" s="89"/>
      <c r="CS45" s="89"/>
      <c r="CT45" s="89"/>
      <c r="CU45" s="89"/>
      <c r="CV45" s="89"/>
      <c r="CW45" s="89"/>
      <c r="CX45" s="89"/>
      <c r="CY45" s="89"/>
      <c r="CZ45" s="89"/>
      <c r="DA45" s="89"/>
      <c r="DB45" s="89"/>
      <c r="DC45" s="89"/>
      <c r="DD45" s="89"/>
      <c r="DE45" s="89"/>
      <c r="DF45" s="90"/>
    </row>
    <row r="46" spans="2:111" ht="7.5" customHeight="1" x14ac:dyDescent="0.4">
      <c r="B46" s="386"/>
      <c r="C46" s="387"/>
      <c r="D46" s="387"/>
      <c r="E46" s="387"/>
      <c r="F46" s="387"/>
      <c r="G46" s="387"/>
      <c r="H46" s="387"/>
      <c r="I46" s="387"/>
      <c r="J46" s="387"/>
      <c r="K46" s="387"/>
      <c r="L46" s="387"/>
      <c r="M46" s="388"/>
      <c r="N46" s="204"/>
      <c r="O46" s="205"/>
      <c r="P46" s="208" t="str">
        <f>IF(LEN(入力用!$H$32)&lt;10,"",ROUNDDOWN(RIGHT(入力用!$H$32,10)/1000000000,0))</f>
        <v/>
      </c>
      <c r="Q46" s="190"/>
      <c r="R46" s="208" t="str">
        <f>IF(LEN(入力用!$H$32)&lt;9,"",ROUNDDOWN(RIGHT(入力用!$H$32,9)/100000000,0))</f>
        <v/>
      </c>
      <c r="S46" s="210"/>
      <c r="T46" s="189" t="str">
        <f>IF(LEN(入力用!$H$32)&lt;8,"",ROUNDDOWN(RIGHT(入力用!$H$32,8)/10000000,0))</f>
        <v/>
      </c>
      <c r="U46" s="210"/>
      <c r="V46" s="189" t="str">
        <f>IF(LEN(入力用!$H$32)&lt;7,"",ROUNDDOWN(RIGHT(入力用!$H$32,7)/1000000,0))</f>
        <v/>
      </c>
      <c r="W46" s="190"/>
      <c r="X46" s="208" t="str">
        <f>IF(LEN(入力用!$H$32)&lt;6,"",ROUNDDOWN(RIGHT(入力用!$H$32,6)/100000,0))</f>
        <v/>
      </c>
      <c r="Y46" s="210"/>
      <c r="Z46" s="189" t="str">
        <f>IF(LEN(入力用!$H$32)&lt;5,"",ROUNDDOWN(RIGHT(入力用!$H$32,5)/10000,0))</f>
        <v/>
      </c>
      <c r="AA46" s="210"/>
      <c r="AB46" s="189" t="str">
        <f>IF(LEN(入力用!$H$32)&lt;4,"",ROUNDDOWN(RIGHT(入力用!$H$32,4)/1000,0))</f>
        <v/>
      </c>
      <c r="AC46" s="190"/>
      <c r="AD46" s="208" t="str">
        <f>IF(LEN(入力用!$H$32)&lt;3,"",ROUNDDOWN(RIGHT(入力用!$H$32,3)/100,0))</f>
        <v/>
      </c>
      <c r="AE46" s="210"/>
      <c r="AF46" s="189" t="str">
        <f>IF(LEN(入力用!$H$32)&lt;2,"",ROUNDDOWN(RIGHT(入力用!$H$32,2)/10,0))</f>
        <v/>
      </c>
      <c r="AG46" s="210"/>
      <c r="AH46" s="189" t="str">
        <f>RIGHT(入力用!$H$32,1)</f>
        <v>0</v>
      </c>
      <c r="AI46" s="190"/>
      <c r="AJ46" s="204"/>
      <c r="AK46" s="205"/>
      <c r="AL46" s="208" t="str">
        <f>IF(LEN(入力用!$L$33)&lt;9,"",ROUNDDOWN(RIGHT(入力用!$L$33,9)/100000000,0))</f>
        <v/>
      </c>
      <c r="AM46" s="210"/>
      <c r="AN46" s="189" t="str">
        <f>IF(LEN(入力用!$L$33)&lt;8,"",ROUNDDOWN(RIGHT(入力用!$L$33,8)/10000000,0))</f>
        <v/>
      </c>
      <c r="AO46" s="210"/>
      <c r="AP46" s="189" t="str">
        <f>IF(LEN(入力用!$L$33)&lt;7,"",ROUNDDOWN(RIGHT(入力用!$L$33,7)/1000000,0))</f>
        <v/>
      </c>
      <c r="AQ46" s="190"/>
      <c r="AR46" s="208" t="str">
        <f>IF(LEN(入力用!$L$33)&lt;6,"",ROUNDDOWN(RIGHT(入力用!$L$33,6)/100000,0))</f>
        <v/>
      </c>
      <c r="AS46" s="210"/>
      <c r="AT46" s="189" t="str">
        <f>IF(LEN(入力用!$L$33)&lt;5,"",ROUNDDOWN(RIGHT(入力用!$L$33,5)/10000,0))</f>
        <v/>
      </c>
      <c r="AU46" s="210"/>
      <c r="AV46" s="189" t="str">
        <f>IF(LEN(入力用!$L$33)&lt;4,"",ROUNDDOWN(RIGHT(入力用!$L$33,4)/1000,0))</f>
        <v/>
      </c>
      <c r="AW46" s="190"/>
      <c r="AX46" s="208" t="str">
        <f>IF(LEN(入力用!$L$33)&lt;3,"",ROUNDDOWN(RIGHT(入力用!$L$33,3)/100,0))</f>
        <v/>
      </c>
      <c r="AY46" s="210"/>
      <c r="AZ46" s="189" t="str">
        <f>IF(LEN(入力用!$L$33)&lt;2,"",ROUNDDOWN(RIGHT(入力用!$L$33,2)/10,0))</f>
        <v/>
      </c>
      <c r="BA46" s="210"/>
      <c r="BB46" s="189" t="str">
        <f>RIGHT(入力用!$L$33,1)</f>
        <v>0</v>
      </c>
      <c r="BC46" s="425"/>
      <c r="BE46" s="303"/>
      <c r="BF46" s="289"/>
      <c r="BG46" s="289"/>
      <c r="BH46" s="289"/>
      <c r="BI46" s="289"/>
      <c r="BJ46" s="289"/>
      <c r="BK46" s="289"/>
      <c r="BL46" s="289"/>
      <c r="BM46" s="289"/>
      <c r="BN46" s="289"/>
      <c r="BO46" s="289"/>
      <c r="BP46" s="290"/>
      <c r="BQ46" s="334" t="s">
        <v>55</v>
      </c>
      <c r="BR46" s="335"/>
      <c r="BS46" s="335"/>
      <c r="BT46" s="335"/>
      <c r="BU46" s="335"/>
      <c r="BV46" s="335"/>
      <c r="BW46" s="335"/>
      <c r="BX46" s="335"/>
      <c r="BY46" s="335"/>
      <c r="BZ46" s="335"/>
      <c r="CA46" s="335"/>
      <c r="CB46" s="335"/>
      <c r="CC46" s="335"/>
      <c r="CD46" s="335"/>
      <c r="CE46" s="335"/>
      <c r="CF46" s="335"/>
      <c r="CG46" s="335"/>
      <c r="CH46" s="335"/>
      <c r="CI46" s="335"/>
      <c r="CJ46" s="335"/>
      <c r="CK46" s="335"/>
      <c r="CL46" s="336"/>
      <c r="CM46" s="215"/>
      <c r="CN46" s="217"/>
      <c r="CO46" s="88"/>
      <c r="CP46" s="89"/>
      <c r="CQ46" s="89"/>
      <c r="CR46" s="89"/>
      <c r="CS46" s="89"/>
      <c r="CT46" s="89"/>
      <c r="CU46" s="89"/>
      <c r="CV46" s="89"/>
      <c r="CW46" s="89"/>
      <c r="CX46" s="89"/>
      <c r="CY46" s="89"/>
      <c r="CZ46" s="89"/>
      <c r="DA46" s="89"/>
      <c r="DB46" s="89"/>
      <c r="DC46" s="89"/>
      <c r="DD46" s="89"/>
      <c r="DE46" s="89"/>
      <c r="DF46" s="90"/>
      <c r="DG46" s="59"/>
    </row>
    <row r="47" spans="2:111" ht="7.5" customHeight="1" thickBot="1" x14ac:dyDescent="0.45">
      <c r="B47" s="389"/>
      <c r="C47" s="390"/>
      <c r="D47" s="390"/>
      <c r="E47" s="390"/>
      <c r="F47" s="390"/>
      <c r="G47" s="390"/>
      <c r="H47" s="390"/>
      <c r="I47" s="390"/>
      <c r="J47" s="390"/>
      <c r="K47" s="390"/>
      <c r="L47" s="390"/>
      <c r="M47" s="391"/>
      <c r="N47" s="394"/>
      <c r="O47" s="395"/>
      <c r="P47" s="382"/>
      <c r="Q47" s="381"/>
      <c r="R47" s="382"/>
      <c r="S47" s="380"/>
      <c r="T47" s="379"/>
      <c r="U47" s="380"/>
      <c r="V47" s="379"/>
      <c r="W47" s="381"/>
      <c r="X47" s="382"/>
      <c r="Y47" s="380"/>
      <c r="Z47" s="379"/>
      <c r="AA47" s="380"/>
      <c r="AB47" s="379"/>
      <c r="AC47" s="381"/>
      <c r="AD47" s="382"/>
      <c r="AE47" s="380"/>
      <c r="AF47" s="379"/>
      <c r="AG47" s="380"/>
      <c r="AH47" s="379"/>
      <c r="AI47" s="381"/>
      <c r="AJ47" s="394"/>
      <c r="AK47" s="395"/>
      <c r="AL47" s="382"/>
      <c r="AM47" s="380"/>
      <c r="AN47" s="379"/>
      <c r="AO47" s="380"/>
      <c r="AP47" s="379"/>
      <c r="AQ47" s="381"/>
      <c r="AR47" s="382"/>
      <c r="AS47" s="380"/>
      <c r="AT47" s="379"/>
      <c r="AU47" s="380"/>
      <c r="AV47" s="379"/>
      <c r="AW47" s="381"/>
      <c r="AX47" s="382"/>
      <c r="AY47" s="380"/>
      <c r="AZ47" s="379"/>
      <c r="BA47" s="380"/>
      <c r="BB47" s="379"/>
      <c r="BC47" s="426"/>
      <c r="BE47" s="225"/>
      <c r="BF47" s="226"/>
      <c r="BG47" s="226"/>
      <c r="BH47" s="226"/>
      <c r="BI47" s="226"/>
      <c r="BJ47" s="226"/>
      <c r="BK47" s="226"/>
      <c r="BL47" s="226"/>
      <c r="BM47" s="226"/>
      <c r="BN47" s="226"/>
      <c r="BO47" s="226"/>
      <c r="BP47" s="227"/>
      <c r="BQ47" s="337"/>
      <c r="BR47" s="338"/>
      <c r="BS47" s="338"/>
      <c r="BT47" s="338"/>
      <c r="BU47" s="338"/>
      <c r="BV47" s="338"/>
      <c r="BW47" s="338"/>
      <c r="BX47" s="338"/>
      <c r="BY47" s="338"/>
      <c r="BZ47" s="338"/>
      <c r="CA47" s="338"/>
      <c r="CB47" s="338"/>
      <c r="CC47" s="338"/>
      <c r="CD47" s="338"/>
      <c r="CE47" s="338"/>
      <c r="CF47" s="338"/>
      <c r="CG47" s="338"/>
      <c r="CH47" s="338"/>
      <c r="CI47" s="338"/>
      <c r="CJ47" s="338"/>
      <c r="CK47" s="338"/>
      <c r="CL47" s="339"/>
      <c r="CM47" s="215"/>
      <c r="CN47" s="217"/>
      <c r="CO47" s="88"/>
      <c r="CP47" s="89"/>
      <c r="CQ47" s="89"/>
      <c r="CR47" s="89"/>
      <c r="CS47" s="89"/>
      <c r="CT47" s="89"/>
      <c r="CU47" s="89"/>
      <c r="CV47" s="89"/>
      <c r="CW47" s="89"/>
      <c r="CX47" s="89"/>
      <c r="CY47" s="89"/>
      <c r="CZ47" s="89"/>
      <c r="DA47" s="89"/>
      <c r="DB47" s="89"/>
      <c r="DC47" s="89"/>
      <c r="DD47" s="89"/>
      <c r="DE47" s="89"/>
      <c r="DF47" s="90"/>
      <c r="DG47" s="59"/>
    </row>
    <row r="48" spans="2:111" ht="7.5" customHeight="1" x14ac:dyDescent="0.4">
      <c r="B48" s="434" t="s">
        <v>81</v>
      </c>
      <c r="C48" s="384"/>
      <c r="D48" s="385"/>
      <c r="E48" s="405" t="str">
        <f>IF(入力用!C37="","",入力用!C37)</f>
        <v/>
      </c>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7"/>
      <c r="BE48" s="310" t="s">
        <v>58</v>
      </c>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2"/>
      <c r="CM48" s="215"/>
      <c r="CN48" s="217"/>
      <c r="CO48" s="88"/>
      <c r="CP48" s="89"/>
      <c r="CQ48" s="89"/>
      <c r="CR48" s="89"/>
      <c r="CS48" s="89"/>
      <c r="CT48" s="89"/>
      <c r="CU48" s="89"/>
      <c r="CV48" s="89"/>
      <c r="CW48" s="89"/>
      <c r="CX48" s="89"/>
      <c r="CY48" s="89"/>
      <c r="CZ48" s="89"/>
      <c r="DA48" s="89"/>
      <c r="DB48" s="89"/>
      <c r="DC48" s="89"/>
      <c r="DD48" s="89"/>
      <c r="DE48" s="89"/>
      <c r="DF48" s="90"/>
      <c r="DG48" s="59"/>
    </row>
    <row r="49" spans="2:111" ht="7.5" customHeight="1" x14ac:dyDescent="0.4">
      <c r="B49" s="421"/>
      <c r="C49" s="387"/>
      <c r="D49" s="388"/>
      <c r="E49" s="408"/>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409"/>
      <c r="BC49" s="410"/>
      <c r="BE49" s="313"/>
      <c r="BF49" s="314"/>
      <c r="BG49" s="314"/>
      <c r="BH49" s="314"/>
      <c r="BI49" s="314"/>
      <c r="BJ49" s="314"/>
      <c r="BK49" s="314"/>
      <c r="BL49" s="314"/>
      <c r="BM49" s="314"/>
      <c r="BN49" s="314"/>
      <c r="BO49" s="314"/>
      <c r="BP49" s="314"/>
      <c r="BQ49" s="314"/>
      <c r="BR49" s="314"/>
      <c r="BS49" s="314"/>
      <c r="BT49" s="314"/>
      <c r="BU49" s="314"/>
      <c r="BV49" s="314"/>
      <c r="BW49" s="314"/>
      <c r="BX49" s="314"/>
      <c r="BY49" s="314"/>
      <c r="BZ49" s="314"/>
      <c r="CA49" s="314"/>
      <c r="CB49" s="314"/>
      <c r="CC49" s="314"/>
      <c r="CD49" s="314"/>
      <c r="CE49" s="314"/>
      <c r="CF49" s="314"/>
      <c r="CG49" s="314"/>
      <c r="CH49" s="314"/>
      <c r="CI49" s="314"/>
      <c r="CJ49" s="314"/>
      <c r="CK49" s="314"/>
      <c r="CL49" s="315"/>
      <c r="CM49" s="215"/>
      <c r="CN49" s="217"/>
      <c r="CO49" s="88"/>
      <c r="CP49" s="89"/>
      <c r="CQ49" s="89"/>
      <c r="CR49" s="89"/>
      <c r="CS49" s="89"/>
      <c r="CT49" s="89"/>
      <c r="CU49" s="89"/>
      <c r="CV49" s="89"/>
      <c r="CW49" s="89"/>
      <c r="CX49" s="89"/>
      <c r="CY49" s="89"/>
      <c r="CZ49" s="89"/>
      <c r="DA49" s="89"/>
      <c r="DB49" s="89"/>
      <c r="DC49" s="89"/>
      <c r="DD49" s="89"/>
      <c r="DE49" s="89"/>
      <c r="DF49" s="90"/>
      <c r="DG49" s="59"/>
    </row>
    <row r="50" spans="2:111" ht="7.5" customHeight="1" x14ac:dyDescent="0.4">
      <c r="B50" s="421"/>
      <c r="C50" s="387"/>
      <c r="D50" s="388"/>
      <c r="E50" s="408"/>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409"/>
      <c r="BC50" s="410"/>
      <c r="BE50" s="9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215"/>
      <c r="CN50" s="217"/>
      <c r="CO50" s="88"/>
      <c r="CP50" s="89"/>
      <c r="CQ50" s="89"/>
      <c r="CR50" s="89"/>
      <c r="CS50" s="89"/>
      <c r="CT50" s="89"/>
      <c r="CU50" s="89"/>
      <c r="CV50" s="89"/>
      <c r="CW50" s="89"/>
      <c r="CX50" s="89"/>
      <c r="CY50" s="89"/>
      <c r="CZ50" s="89"/>
      <c r="DA50" s="89"/>
      <c r="DB50" s="89"/>
      <c r="DC50" s="89"/>
      <c r="DD50" s="89"/>
      <c r="DE50" s="89"/>
      <c r="DF50" s="90"/>
      <c r="DG50" s="59"/>
    </row>
    <row r="51" spans="2:111" ht="7.5" customHeight="1" x14ac:dyDescent="0.4">
      <c r="B51" s="421"/>
      <c r="C51" s="387"/>
      <c r="D51" s="388"/>
      <c r="E51" s="408"/>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10"/>
      <c r="BE51" s="9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215"/>
      <c r="CN51" s="217"/>
      <c r="CO51" s="88"/>
      <c r="CP51" s="89"/>
      <c r="CQ51" s="89"/>
      <c r="CR51" s="89"/>
      <c r="CS51" s="89"/>
      <c r="CT51" s="89"/>
      <c r="CU51" s="89"/>
      <c r="CV51" s="89"/>
      <c r="CW51" s="89"/>
      <c r="CX51" s="89"/>
      <c r="CY51" s="89"/>
      <c r="CZ51" s="89"/>
      <c r="DA51" s="89"/>
      <c r="DB51" s="89"/>
      <c r="DC51" s="89"/>
      <c r="DD51" s="89"/>
      <c r="DE51" s="89"/>
      <c r="DF51" s="90"/>
      <c r="DG51" s="59"/>
    </row>
    <row r="52" spans="2:111" ht="7.5" customHeight="1" x14ac:dyDescent="0.4">
      <c r="B52" s="421"/>
      <c r="C52" s="387"/>
      <c r="D52" s="388"/>
      <c r="E52" s="408"/>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409"/>
      <c r="BC52" s="410"/>
      <c r="BE52" s="64"/>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59"/>
      <c r="CE52" s="59"/>
      <c r="CF52" s="59"/>
      <c r="CG52" s="59"/>
      <c r="CH52" s="59"/>
      <c r="CI52" s="59"/>
      <c r="CJ52" s="59"/>
      <c r="CK52" s="59"/>
      <c r="CL52" s="59"/>
      <c r="CM52" s="215"/>
      <c r="CN52" s="217"/>
      <c r="CO52" s="88"/>
      <c r="CP52" s="89"/>
      <c r="CQ52" s="89"/>
      <c r="CR52" s="89"/>
      <c r="CS52" s="89"/>
      <c r="CT52" s="89"/>
      <c r="CU52" s="89"/>
      <c r="CV52" s="89"/>
      <c r="CW52" s="89"/>
      <c r="CX52" s="89"/>
      <c r="CY52" s="89"/>
      <c r="CZ52" s="89"/>
      <c r="DA52" s="89"/>
      <c r="DB52" s="89"/>
      <c r="DC52" s="89"/>
      <c r="DD52" s="89"/>
      <c r="DE52" s="89"/>
      <c r="DF52" s="90"/>
    </row>
    <row r="53" spans="2:111" ht="7.5" customHeight="1" x14ac:dyDescent="0.4">
      <c r="B53" s="421"/>
      <c r="C53" s="387"/>
      <c r="D53" s="388"/>
      <c r="E53" s="408"/>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10"/>
      <c r="BE53" s="279" t="s">
        <v>48</v>
      </c>
      <c r="BF53" s="280"/>
      <c r="BG53" s="280"/>
      <c r="BH53" s="280"/>
      <c r="BI53" s="280"/>
      <c r="BJ53" s="280"/>
      <c r="BK53" s="280"/>
      <c r="BL53" s="280"/>
      <c r="BM53" s="280"/>
      <c r="BN53" s="280"/>
      <c r="BO53" s="280"/>
      <c r="BP53" s="280"/>
      <c r="BQ53" s="280"/>
      <c r="BR53" s="280"/>
      <c r="BS53" s="280"/>
      <c r="BT53" s="280"/>
      <c r="BU53" s="280"/>
      <c r="BV53" s="280"/>
      <c r="BW53" s="280"/>
      <c r="BX53" s="280"/>
      <c r="BY53" s="280"/>
      <c r="BZ53" s="280"/>
      <c r="CA53" s="280"/>
      <c r="CB53" s="280"/>
      <c r="CC53" s="280"/>
      <c r="CD53" s="280"/>
      <c r="CE53" s="280"/>
      <c r="CF53" s="280"/>
      <c r="CG53" s="280"/>
      <c r="CH53" s="280"/>
      <c r="CI53" s="280"/>
      <c r="CJ53" s="280"/>
      <c r="CK53" s="280"/>
      <c r="CL53" s="281"/>
      <c r="CM53" s="215"/>
      <c r="CN53" s="217"/>
      <c r="CO53" s="88"/>
      <c r="CP53" s="89"/>
      <c r="CQ53" s="89"/>
      <c r="CR53" s="89"/>
      <c r="CS53" s="89"/>
      <c r="CT53" s="89"/>
      <c r="CU53" s="89"/>
      <c r="CV53" s="89"/>
      <c r="CW53" s="89"/>
      <c r="CX53" s="89"/>
      <c r="CY53" s="89"/>
      <c r="CZ53" s="89"/>
      <c r="DA53" s="89"/>
      <c r="DB53" s="89"/>
      <c r="DC53" s="89"/>
      <c r="DD53" s="89"/>
      <c r="DE53" s="89"/>
      <c r="DF53" s="90"/>
    </row>
    <row r="54" spans="2:111" ht="7.5" customHeight="1" x14ac:dyDescent="0.4">
      <c r="B54" s="422"/>
      <c r="C54" s="423"/>
      <c r="D54" s="424"/>
      <c r="E54" s="411"/>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12"/>
      <c r="AR54" s="412"/>
      <c r="AS54" s="412"/>
      <c r="AT54" s="412"/>
      <c r="AU54" s="412"/>
      <c r="AV54" s="412"/>
      <c r="AW54" s="412"/>
      <c r="AX54" s="412"/>
      <c r="AY54" s="412"/>
      <c r="AZ54" s="412"/>
      <c r="BA54" s="412"/>
      <c r="BB54" s="412"/>
      <c r="BC54" s="413"/>
      <c r="BE54" s="282"/>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4"/>
      <c r="CM54" s="218"/>
      <c r="CN54" s="220"/>
      <c r="CO54" s="93"/>
      <c r="CP54" s="94"/>
      <c r="CQ54" s="94"/>
      <c r="CR54" s="94"/>
      <c r="CS54" s="94"/>
      <c r="CT54" s="94"/>
      <c r="CU54" s="94"/>
      <c r="CV54" s="94"/>
      <c r="CW54" s="94"/>
      <c r="CX54" s="94"/>
      <c r="CY54" s="94"/>
      <c r="CZ54" s="94"/>
      <c r="DA54" s="94"/>
      <c r="DB54" s="94"/>
      <c r="DC54" s="94"/>
      <c r="DD54" s="94"/>
      <c r="DE54" s="94"/>
      <c r="DF54" s="95"/>
    </row>
    <row r="55" spans="2:111" ht="12.75" customHeight="1" x14ac:dyDescent="0.4">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420" t="s">
        <v>84</v>
      </c>
      <c r="CN55" s="420"/>
      <c r="CO55" s="420"/>
      <c r="CP55" s="420"/>
      <c r="CQ55" s="420"/>
      <c r="CR55" s="420"/>
      <c r="CS55" s="420"/>
      <c r="CT55" s="420"/>
      <c r="CU55" s="420"/>
      <c r="CV55" s="420"/>
      <c r="CW55" s="420"/>
      <c r="CX55" s="420"/>
      <c r="CY55" s="420"/>
      <c r="CZ55" s="420"/>
      <c r="DA55" s="420"/>
      <c r="DB55" s="420"/>
      <c r="DC55" s="420"/>
      <c r="DD55" s="420"/>
      <c r="DE55" s="420"/>
      <c r="DF55" s="420"/>
    </row>
  </sheetData>
  <sheetProtection password="C895" sheet="1" selectLockedCells="1"/>
  <mergeCells count="331">
    <mergeCell ref="E48:BC54"/>
    <mergeCell ref="BI19:BN20"/>
    <mergeCell ref="BO19:BR20"/>
    <mergeCell ref="BS19:BV20"/>
    <mergeCell ref="BW19:BZ20"/>
    <mergeCell ref="CA19:CO20"/>
    <mergeCell ref="BL21:BN22"/>
    <mergeCell ref="BO21:BR22"/>
    <mergeCell ref="BS21:BV22"/>
    <mergeCell ref="BW21:BZ22"/>
    <mergeCell ref="CA21:CO22"/>
    <mergeCell ref="AL37:AM38"/>
    <mergeCell ref="AN37:AO38"/>
    <mergeCell ref="AP37:AQ38"/>
    <mergeCell ref="AR37:AS38"/>
    <mergeCell ref="AT37:AU38"/>
    <mergeCell ref="AV37:AW38"/>
    <mergeCell ref="AX37:AY38"/>
    <mergeCell ref="AZ37:BA38"/>
    <mergeCell ref="BB37:BC38"/>
    <mergeCell ref="E30:M32"/>
    <mergeCell ref="E36:M38"/>
    <mergeCell ref="N36:O38"/>
    <mergeCell ref="AJ36:AK38"/>
    <mergeCell ref="CL17:DF18"/>
    <mergeCell ref="CA2:CH3"/>
    <mergeCell ref="CA5:DF6"/>
    <mergeCell ref="CA7:DF8"/>
    <mergeCell ref="CA9:DB10"/>
    <mergeCell ref="CA11:DB12"/>
    <mergeCell ref="CA13:CG14"/>
    <mergeCell ref="CH13:CV14"/>
    <mergeCell ref="CA15:CG16"/>
    <mergeCell ref="CH15:CW16"/>
    <mergeCell ref="CI2:CS3"/>
    <mergeCell ref="CM55:DF55"/>
    <mergeCell ref="B48:D54"/>
    <mergeCell ref="AL46:AM47"/>
    <mergeCell ref="AN46:AO47"/>
    <mergeCell ref="AP46:AQ47"/>
    <mergeCell ref="AR46:AS47"/>
    <mergeCell ref="AT46:AU47"/>
    <mergeCell ref="AV46:AW47"/>
    <mergeCell ref="AX46:AY47"/>
    <mergeCell ref="AZ46:BA47"/>
    <mergeCell ref="BB46:BC47"/>
    <mergeCell ref="B45:M47"/>
    <mergeCell ref="N45:O47"/>
    <mergeCell ref="AJ45:AK47"/>
    <mergeCell ref="P46:Q47"/>
    <mergeCell ref="R46:S47"/>
    <mergeCell ref="T46:U47"/>
    <mergeCell ref="V46:W47"/>
    <mergeCell ref="X46:Y47"/>
    <mergeCell ref="Z46:AA47"/>
    <mergeCell ref="AB46:AC47"/>
    <mergeCell ref="AD46:AE47"/>
    <mergeCell ref="AF46:AG47"/>
    <mergeCell ref="AH46:AI47"/>
    <mergeCell ref="B39:D44"/>
    <mergeCell ref="E39:M41"/>
    <mergeCell ref="N39:O41"/>
    <mergeCell ref="AJ39:BC41"/>
    <mergeCell ref="P40:Q41"/>
    <mergeCell ref="R40:S41"/>
    <mergeCell ref="T40:U41"/>
    <mergeCell ref="V40:W41"/>
    <mergeCell ref="X40:Y41"/>
    <mergeCell ref="Z40:AA41"/>
    <mergeCell ref="AB40:AC41"/>
    <mergeCell ref="AD40:AE41"/>
    <mergeCell ref="AF40:AG41"/>
    <mergeCell ref="AH40:AI41"/>
    <mergeCell ref="E42:M44"/>
    <mergeCell ref="N42:O44"/>
    <mergeCell ref="AJ42:BC44"/>
    <mergeCell ref="P43:Q44"/>
    <mergeCell ref="R43:S44"/>
    <mergeCell ref="T43:U44"/>
    <mergeCell ref="V43:W44"/>
    <mergeCell ref="X43:Y44"/>
    <mergeCell ref="Z43:AA44"/>
    <mergeCell ref="AB43:AC44"/>
    <mergeCell ref="P37:Q38"/>
    <mergeCell ref="R37:S38"/>
    <mergeCell ref="T37:U38"/>
    <mergeCell ref="V37:W38"/>
    <mergeCell ref="X37:Y38"/>
    <mergeCell ref="Z37:AA38"/>
    <mergeCell ref="AB37:AC38"/>
    <mergeCell ref="AD37:AE38"/>
    <mergeCell ref="AF37:AG38"/>
    <mergeCell ref="AH37:AI38"/>
    <mergeCell ref="AL34:AM35"/>
    <mergeCell ref="AN34:AO35"/>
    <mergeCell ref="AP34:AQ35"/>
    <mergeCell ref="AR34:AS35"/>
    <mergeCell ref="AT34:AU35"/>
    <mergeCell ref="AV34:AW35"/>
    <mergeCell ref="AX34:AY35"/>
    <mergeCell ref="AZ34:BA35"/>
    <mergeCell ref="E33:M35"/>
    <mergeCell ref="N33:O35"/>
    <mergeCell ref="AJ33:AK35"/>
    <mergeCell ref="P34:Q35"/>
    <mergeCell ref="R34:S35"/>
    <mergeCell ref="T34:U35"/>
    <mergeCell ref="V34:W35"/>
    <mergeCell ref="X34:Y35"/>
    <mergeCell ref="Z34:AA35"/>
    <mergeCell ref="AB34:AC35"/>
    <mergeCell ref="AD34:AE35"/>
    <mergeCell ref="AF34:AG35"/>
    <mergeCell ref="AH34:AI35"/>
    <mergeCell ref="BB28:BC29"/>
    <mergeCell ref="N30:O32"/>
    <mergeCell ref="P31:Q32"/>
    <mergeCell ref="R31:S32"/>
    <mergeCell ref="T31:U32"/>
    <mergeCell ref="V31:W32"/>
    <mergeCell ref="X31:Y32"/>
    <mergeCell ref="Z31:AA32"/>
    <mergeCell ref="AB31:AC32"/>
    <mergeCell ref="BB31:BC32"/>
    <mergeCell ref="AZ31:BA32"/>
    <mergeCell ref="E27:M29"/>
    <mergeCell ref="N27:O29"/>
    <mergeCell ref="AJ27:AK29"/>
    <mergeCell ref="P28:Q29"/>
    <mergeCell ref="R28:S29"/>
    <mergeCell ref="T28:U29"/>
    <mergeCell ref="V28:W29"/>
    <mergeCell ref="X28:Y29"/>
    <mergeCell ref="Z28:AA29"/>
    <mergeCell ref="AB28:AC29"/>
    <mergeCell ref="AD28:AE29"/>
    <mergeCell ref="AF28:AG29"/>
    <mergeCell ref="AH28:AI29"/>
    <mergeCell ref="BB22:BC23"/>
    <mergeCell ref="E24:M26"/>
    <mergeCell ref="N24:O26"/>
    <mergeCell ref="AJ24:AK26"/>
    <mergeCell ref="P25:Q26"/>
    <mergeCell ref="R25:S26"/>
    <mergeCell ref="T25:U26"/>
    <mergeCell ref="V25:W26"/>
    <mergeCell ref="X25:Y26"/>
    <mergeCell ref="Z25:AA26"/>
    <mergeCell ref="AB25:AC26"/>
    <mergeCell ref="AD25:AE26"/>
    <mergeCell ref="AF25:AG26"/>
    <mergeCell ref="AH25:AI26"/>
    <mergeCell ref="AL25:AM26"/>
    <mergeCell ref="AN25:AO26"/>
    <mergeCell ref="AP25:AQ26"/>
    <mergeCell ref="AR25:AS26"/>
    <mergeCell ref="AT25:AU26"/>
    <mergeCell ref="AV25:AW26"/>
    <mergeCell ref="AX25:AY26"/>
    <mergeCell ref="BB25:BC26"/>
    <mergeCell ref="AZ25:BA26"/>
    <mergeCell ref="R22:S23"/>
    <mergeCell ref="T22:U23"/>
    <mergeCell ref="V22:W23"/>
    <mergeCell ref="X22:Y23"/>
    <mergeCell ref="Z22:AA23"/>
    <mergeCell ref="AB22:AC23"/>
    <mergeCell ref="AD22:AE23"/>
    <mergeCell ref="AF22:AG23"/>
    <mergeCell ref="AH22:AI23"/>
    <mergeCell ref="AL22:AM23"/>
    <mergeCell ref="AJ21:AK23"/>
    <mergeCell ref="AN22:AO23"/>
    <mergeCell ref="AP22:AQ23"/>
    <mergeCell ref="AR22:AS23"/>
    <mergeCell ref="AT22:AU23"/>
    <mergeCell ref="AV22:AW23"/>
    <mergeCell ref="AX22:AY23"/>
    <mergeCell ref="AZ22:BA23"/>
    <mergeCell ref="AL28:AM29"/>
    <mergeCell ref="AN28:AO29"/>
    <mergeCell ref="AP28:AQ29"/>
    <mergeCell ref="AR28:AS29"/>
    <mergeCell ref="AT28:AU29"/>
    <mergeCell ref="AV28:AW29"/>
    <mergeCell ref="AX28:AY29"/>
    <mergeCell ref="AZ28:BA29"/>
    <mergeCell ref="AD43:AE44"/>
    <mergeCell ref="AF43:AG44"/>
    <mergeCell ref="AH43:AI44"/>
    <mergeCell ref="AJ30:AK32"/>
    <mergeCell ref="CF33:CH35"/>
    <mergeCell ref="BQ30:BS32"/>
    <mergeCell ref="BT30:BV32"/>
    <mergeCell ref="BW30:BY32"/>
    <mergeCell ref="BZ30:CB32"/>
    <mergeCell ref="CC30:CE32"/>
    <mergeCell ref="CF30:CH32"/>
    <mergeCell ref="BE36:BP39"/>
    <mergeCell ref="BQ36:CL39"/>
    <mergeCell ref="AD31:AE32"/>
    <mergeCell ref="AF31:AG32"/>
    <mergeCell ref="AH31:AI32"/>
    <mergeCell ref="AL31:AM32"/>
    <mergeCell ref="AN31:AO32"/>
    <mergeCell ref="AP31:AQ32"/>
    <mergeCell ref="AR31:AS32"/>
    <mergeCell ref="AT31:AU32"/>
    <mergeCell ref="AV31:AW32"/>
    <mergeCell ref="AX31:AY32"/>
    <mergeCell ref="BB34:BC35"/>
    <mergeCell ref="CL33:CN35"/>
    <mergeCell ref="CO33:CQ35"/>
    <mergeCell ref="CR33:CT35"/>
    <mergeCell ref="CU33:CW35"/>
    <mergeCell ref="CX33:CZ35"/>
    <mergeCell ref="DA33:DC35"/>
    <mergeCell ref="DD33:DF35"/>
    <mergeCell ref="DD27:DF29"/>
    <mergeCell ref="CI30:CK32"/>
    <mergeCell ref="CL30:CN32"/>
    <mergeCell ref="CO30:CQ32"/>
    <mergeCell ref="CR30:CT32"/>
    <mergeCell ref="CU30:CW32"/>
    <mergeCell ref="CX30:CZ32"/>
    <mergeCell ref="DA30:DC32"/>
    <mergeCell ref="DD30:DF32"/>
    <mergeCell ref="CI27:CK29"/>
    <mergeCell ref="CL27:CN29"/>
    <mergeCell ref="CO27:CQ29"/>
    <mergeCell ref="CR27:CT29"/>
    <mergeCell ref="CU27:CW29"/>
    <mergeCell ref="CX27:CZ29"/>
    <mergeCell ref="DA27:DC29"/>
    <mergeCell ref="DD24:DF26"/>
    <mergeCell ref="AQ4:AY5"/>
    <mergeCell ref="BE7:BH8"/>
    <mergeCell ref="BI7:BK8"/>
    <mergeCell ref="BL7:BM8"/>
    <mergeCell ref="BN7:BP8"/>
    <mergeCell ref="CP21:DF22"/>
    <mergeCell ref="BE24:BP26"/>
    <mergeCell ref="BQ24:BS26"/>
    <mergeCell ref="BT24:BV26"/>
    <mergeCell ref="BW24:BY26"/>
    <mergeCell ref="BZ24:CB26"/>
    <mergeCell ref="CC24:CE26"/>
    <mergeCell ref="CF24:CH26"/>
    <mergeCell ref="CI24:CK26"/>
    <mergeCell ref="CL24:CN26"/>
    <mergeCell ref="F7:BB14"/>
    <mergeCell ref="B16:M17"/>
    <mergeCell ref="N16:AI17"/>
    <mergeCell ref="AJ16:BC17"/>
    <mergeCell ref="B18:D38"/>
    <mergeCell ref="E18:M20"/>
    <mergeCell ref="N18:O20"/>
    <mergeCell ref="AJ18:AK20"/>
    <mergeCell ref="CO24:CQ26"/>
    <mergeCell ref="CR24:CT26"/>
    <mergeCell ref="CU24:CW26"/>
    <mergeCell ref="CX24:CZ26"/>
    <mergeCell ref="DA24:DC26"/>
    <mergeCell ref="B4:AA5"/>
    <mergeCell ref="B6:D15"/>
    <mergeCell ref="P19:Q20"/>
    <mergeCell ref="R19:S20"/>
    <mergeCell ref="T19:U20"/>
    <mergeCell ref="V19:W20"/>
    <mergeCell ref="X19:Y20"/>
    <mergeCell ref="Z19:AA20"/>
    <mergeCell ref="AB19:AC20"/>
    <mergeCell ref="AD19:AE20"/>
    <mergeCell ref="AF19:AG20"/>
    <mergeCell ref="AH19:AI20"/>
    <mergeCell ref="AL19:AM20"/>
    <mergeCell ref="AN19:AO20"/>
    <mergeCell ref="AP19:AQ20"/>
    <mergeCell ref="BL11:BN12"/>
    <mergeCell ref="BO11:BP12"/>
    <mergeCell ref="BJ21:BK22"/>
    <mergeCell ref="AR19:AS20"/>
    <mergeCell ref="B2:AA3"/>
    <mergeCell ref="CP19:DF20"/>
    <mergeCell ref="BE19:BH22"/>
    <mergeCell ref="BE14:BV15"/>
    <mergeCell ref="BQ11:BS12"/>
    <mergeCell ref="BT11:BV12"/>
    <mergeCell ref="BE16:BV18"/>
    <mergeCell ref="CA17:CK18"/>
    <mergeCell ref="AQ2:AY3"/>
    <mergeCell ref="BE2:BV5"/>
    <mergeCell ref="BW2:BZ18"/>
    <mergeCell ref="BA3:BB4"/>
    <mergeCell ref="BE11:BF12"/>
    <mergeCell ref="BG11:BI12"/>
    <mergeCell ref="BJ11:BK12"/>
    <mergeCell ref="BQ7:BT8"/>
    <mergeCell ref="AV19:AW20"/>
    <mergeCell ref="AX19:AY20"/>
    <mergeCell ref="AZ19:BA20"/>
    <mergeCell ref="BB19:BC20"/>
    <mergeCell ref="E21:M23"/>
    <mergeCell ref="N21:O23"/>
    <mergeCell ref="P22:Q23"/>
    <mergeCell ref="AT19:AU20"/>
    <mergeCell ref="BE40:BP43"/>
    <mergeCell ref="BE44:BP47"/>
    <mergeCell ref="CM36:CN54"/>
    <mergeCell ref="BQ40:CL41"/>
    <mergeCell ref="BQ42:CL43"/>
    <mergeCell ref="BQ44:CL45"/>
    <mergeCell ref="BQ46:CL47"/>
    <mergeCell ref="BE48:CL49"/>
    <mergeCell ref="BE53:CL54"/>
    <mergeCell ref="BQ33:BS35"/>
    <mergeCell ref="BT33:BV35"/>
    <mergeCell ref="BW33:BY35"/>
    <mergeCell ref="BZ33:CB35"/>
    <mergeCell ref="CC33:CE35"/>
    <mergeCell ref="CI33:CK35"/>
    <mergeCell ref="BE27:BG35"/>
    <mergeCell ref="BH27:BP29"/>
    <mergeCell ref="BH30:BP32"/>
    <mergeCell ref="BH33:BP35"/>
    <mergeCell ref="CC27:CE29"/>
    <mergeCell ref="CF27:CH29"/>
    <mergeCell ref="BQ27:BS29"/>
    <mergeCell ref="BT27:BV29"/>
    <mergeCell ref="BW27:BY29"/>
    <mergeCell ref="BZ27:CB29"/>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G55"/>
  <sheetViews>
    <sheetView showGridLines="0" showRowColHeaders="0" showRuler="0" defaultGridColor="0" view="pageLayout" colorId="12" zoomScaleNormal="100" workbookViewId="0">
      <selection activeCell="DY24" sqref="DY24"/>
    </sheetView>
  </sheetViews>
  <sheetFormatPr defaultColWidth="1.25" defaultRowHeight="7.5" customHeight="1" x14ac:dyDescent="0.4"/>
  <cols>
    <col min="1" max="16384" width="1.25" style="56"/>
  </cols>
  <sheetData>
    <row r="1" spans="2:110" ht="7.5" customHeight="1" x14ac:dyDescent="0.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row>
    <row r="2" spans="2:110" ht="7.5" customHeight="1" x14ac:dyDescent="0.4">
      <c r="Z2" s="100"/>
      <c r="AA2" s="100"/>
      <c r="AB2" s="100"/>
      <c r="AC2" s="100"/>
      <c r="AD2" s="100"/>
      <c r="AQ2" s="187" t="s">
        <v>8</v>
      </c>
      <c r="AR2" s="369"/>
      <c r="AS2" s="369"/>
      <c r="AT2" s="369"/>
      <c r="AU2" s="369"/>
      <c r="AV2" s="369"/>
      <c r="AW2" s="369"/>
      <c r="AX2" s="369"/>
      <c r="AY2" s="369"/>
      <c r="BE2" s="432" t="s">
        <v>57</v>
      </c>
      <c r="BF2" s="223"/>
      <c r="BG2" s="223"/>
      <c r="BH2" s="223"/>
      <c r="BI2" s="223"/>
      <c r="BJ2" s="223"/>
      <c r="BK2" s="223"/>
      <c r="BL2" s="223"/>
      <c r="BM2" s="223"/>
      <c r="BN2" s="223"/>
      <c r="BO2" s="223"/>
      <c r="BP2" s="223"/>
      <c r="BQ2" s="223"/>
      <c r="BR2" s="223"/>
      <c r="BS2" s="223"/>
      <c r="BT2" s="223"/>
      <c r="BU2" s="223"/>
      <c r="BV2" s="224"/>
      <c r="BW2" s="231" t="s">
        <v>30</v>
      </c>
      <c r="BX2" s="232"/>
      <c r="BY2" s="232"/>
      <c r="BZ2" s="233"/>
      <c r="CA2" s="253" t="str">
        <f>IF(入力用!H2="県内一括","県・　","　・営")</f>
        <v>　・営</v>
      </c>
      <c r="CB2" s="254"/>
      <c r="CC2" s="254"/>
      <c r="CD2" s="254"/>
      <c r="CE2" s="254"/>
      <c r="CF2" s="254"/>
      <c r="CG2" s="254"/>
      <c r="CH2" s="255"/>
      <c r="CI2" s="247" t="s">
        <v>31</v>
      </c>
      <c r="CJ2" s="248"/>
      <c r="CK2" s="248"/>
      <c r="CL2" s="248"/>
      <c r="CM2" s="248"/>
      <c r="CN2" s="248"/>
      <c r="CO2" s="248"/>
      <c r="CP2" s="248"/>
      <c r="CQ2" s="248"/>
      <c r="CR2" s="248"/>
      <c r="CS2" s="248"/>
      <c r="CT2" s="57"/>
      <c r="CU2" s="57"/>
      <c r="CV2" s="57"/>
      <c r="CW2" s="57"/>
      <c r="CX2" s="57"/>
      <c r="CY2" s="57"/>
      <c r="CZ2" s="57"/>
      <c r="DA2" s="57"/>
      <c r="DB2" s="57"/>
      <c r="DC2" s="57"/>
      <c r="DD2" s="57"/>
      <c r="DE2" s="57"/>
      <c r="DF2" s="58"/>
    </row>
    <row r="3" spans="2:110" ht="7.5" customHeight="1" x14ac:dyDescent="0.4">
      <c r="Z3" s="100"/>
      <c r="AA3" s="100"/>
      <c r="AB3" s="100"/>
      <c r="AC3" s="100"/>
      <c r="AD3" s="100"/>
      <c r="AQ3" s="369"/>
      <c r="AR3" s="369"/>
      <c r="AS3" s="369"/>
      <c r="AT3" s="369"/>
      <c r="AU3" s="369"/>
      <c r="AV3" s="369"/>
      <c r="AW3" s="369"/>
      <c r="AX3" s="369"/>
      <c r="AY3" s="369"/>
      <c r="BA3" s="433" t="s">
        <v>33</v>
      </c>
      <c r="BB3" s="433"/>
      <c r="BE3" s="303"/>
      <c r="BF3" s="289"/>
      <c r="BG3" s="289"/>
      <c r="BH3" s="289"/>
      <c r="BI3" s="289"/>
      <c r="BJ3" s="289"/>
      <c r="BK3" s="289"/>
      <c r="BL3" s="289"/>
      <c r="BM3" s="289"/>
      <c r="BN3" s="289"/>
      <c r="BO3" s="289"/>
      <c r="BP3" s="289"/>
      <c r="BQ3" s="289"/>
      <c r="BR3" s="289"/>
      <c r="BS3" s="289"/>
      <c r="BT3" s="289"/>
      <c r="BU3" s="289"/>
      <c r="BV3" s="290"/>
      <c r="BW3" s="234"/>
      <c r="BX3" s="235"/>
      <c r="BY3" s="235"/>
      <c r="BZ3" s="236"/>
      <c r="CA3" s="256"/>
      <c r="CB3" s="257"/>
      <c r="CC3" s="257"/>
      <c r="CD3" s="257"/>
      <c r="CE3" s="257"/>
      <c r="CF3" s="257"/>
      <c r="CG3" s="257"/>
      <c r="CH3" s="258"/>
      <c r="CI3" s="249"/>
      <c r="CJ3" s="250"/>
      <c r="CK3" s="250"/>
      <c r="CL3" s="250"/>
      <c r="CM3" s="250"/>
      <c r="CN3" s="250"/>
      <c r="CO3" s="250"/>
      <c r="CP3" s="250"/>
      <c r="CQ3" s="250"/>
      <c r="CR3" s="250"/>
      <c r="CS3" s="250"/>
      <c r="CT3" s="59"/>
      <c r="CU3" s="59"/>
      <c r="CV3" s="59"/>
      <c r="CW3" s="59"/>
      <c r="CX3" s="59"/>
      <c r="CY3" s="59"/>
      <c r="CZ3" s="59"/>
      <c r="DA3" s="59"/>
      <c r="DB3" s="59"/>
      <c r="DC3" s="59"/>
      <c r="DD3" s="59"/>
      <c r="DE3" s="59"/>
      <c r="DF3" s="60"/>
    </row>
    <row r="4" spans="2:110" ht="7.5" customHeight="1" x14ac:dyDescent="0.4">
      <c r="Z4" s="100"/>
      <c r="AA4" s="100"/>
      <c r="AB4" s="100"/>
      <c r="AC4" s="100"/>
      <c r="AD4" s="100"/>
      <c r="AQ4" s="435" t="s">
        <v>35</v>
      </c>
      <c r="AR4" s="435"/>
      <c r="AS4" s="435"/>
      <c r="AT4" s="435"/>
      <c r="AU4" s="435"/>
      <c r="AV4" s="435"/>
      <c r="AW4" s="435"/>
      <c r="AX4" s="435"/>
      <c r="AY4" s="435"/>
      <c r="BA4" s="433"/>
      <c r="BB4" s="433"/>
      <c r="BE4" s="303"/>
      <c r="BF4" s="289"/>
      <c r="BG4" s="289"/>
      <c r="BH4" s="289"/>
      <c r="BI4" s="289"/>
      <c r="BJ4" s="289"/>
      <c r="BK4" s="289"/>
      <c r="BL4" s="289"/>
      <c r="BM4" s="289"/>
      <c r="BN4" s="289"/>
      <c r="BO4" s="289"/>
      <c r="BP4" s="289"/>
      <c r="BQ4" s="289"/>
      <c r="BR4" s="289"/>
      <c r="BS4" s="289"/>
      <c r="BT4" s="289"/>
      <c r="BU4" s="289"/>
      <c r="BV4" s="290"/>
      <c r="BW4" s="234"/>
      <c r="BX4" s="235"/>
      <c r="BY4" s="235"/>
      <c r="BZ4" s="236"/>
      <c r="CA4" s="59"/>
      <c r="CB4" s="59"/>
      <c r="CC4" s="59"/>
      <c r="CD4" s="59"/>
      <c r="CE4" s="59"/>
      <c r="CF4" s="59"/>
      <c r="CG4" s="59"/>
      <c r="CH4" s="59"/>
      <c r="CI4" s="59"/>
      <c r="CJ4" s="61"/>
      <c r="CK4" s="61"/>
      <c r="CL4" s="61"/>
      <c r="CM4" s="61"/>
      <c r="CN4" s="61"/>
      <c r="CO4" s="61"/>
      <c r="CP4" s="61"/>
      <c r="CQ4" s="61"/>
      <c r="CR4" s="61"/>
      <c r="CS4" s="61"/>
      <c r="CT4" s="59"/>
      <c r="CU4" s="59"/>
      <c r="CV4" s="59"/>
      <c r="CW4" s="59"/>
      <c r="CX4" s="59"/>
      <c r="CY4" s="59"/>
      <c r="CZ4" s="59"/>
      <c r="DA4" s="59"/>
      <c r="DB4" s="59"/>
      <c r="DC4" s="59"/>
      <c r="DD4" s="59"/>
      <c r="DE4" s="59"/>
      <c r="DF4" s="60"/>
    </row>
    <row r="5" spans="2:110" ht="7.5" customHeight="1" x14ac:dyDescent="0.4">
      <c r="AQ5" s="435"/>
      <c r="AR5" s="435"/>
      <c r="AS5" s="435"/>
      <c r="AT5" s="435"/>
      <c r="AU5" s="435"/>
      <c r="AV5" s="435"/>
      <c r="AW5" s="435"/>
      <c r="AX5" s="435"/>
      <c r="AY5" s="435"/>
      <c r="BE5" s="225"/>
      <c r="BF5" s="226"/>
      <c r="BG5" s="226"/>
      <c r="BH5" s="226"/>
      <c r="BI5" s="226"/>
      <c r="BJ5" s="226"/>
      <c r="BK5" s="226"/>
      <c r="BL5" s="226"/>
      <c r="BM5" s="226"/>
      <c r="BN5" s="226"/>
      <c r="BO5" s="226"/>
      <c r="BP5" s="226"/>
      <c r="BQ5" s="226"/>
      <c r="BR5" s="226"/>
      <c r="BS5" s="226"/>
      <c r="BT5" s="226"/>
      <c r="BU5" s="226"/>
      <c r="BV5" s="227"/>
      <c r="BW5" s="234"/>
      <c r="BX5" s="235"/>
      <c r="BY5" s="235"/>
      <c r="BZ5" s="236"/>
      <c r="CA5" s="259" t="str">
        <f>IF(入力用!H4="","",入力用!H4)</f>
        <v/>
      </c>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1"/>
    </row>
    <row r="6" spans="2:110" ht="7.5" customHeight="1" x14ac:dyDescent="0.4">
      <c r="BE6" s="64"/>
      <c r="BF6" s="59"/>
      <c r="BG6" s="59"/>
      <c r="BH6" s="59"/>
      <c r="BI6" s="59"/>
      <c r="BJ6" s="59"/>
      <c r="BK6" s="59"/>
      <c r="BL6" s="59"/>
      <c r="BM6" s="59"/>
      <c r="BN6" s="59"/>
      <c r="BO6" s="59"/>
      <c r="BP6" s="59"/>
      <c r="BQ6" s="59"/>
      <c r="BR6" s="59"/>
      <c r="BS6" s="59"/>
      <c r="BT6" s="59"/>
      <c r="BU6" s="59"/>
      <c r="BV6" s="60"/>
      <c r="BW6" s="234"/>
      <c r="BX6" s="235"/>
      <c r="BY6" s="235"/>
      <c r="BZ6" s="236"/>
      <c r="CA6" s="259"/>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1"/>
    </row>
    <row r="7" spans="2:110" ht="7.5" customHeight="1" x14ac:dyDescent="0.4">
      <c r="BE7" s="204" t="str">
        <f>IF(入力用!H15="","",入力用!H15)</f>
        <v>令和</v>
      </c>
      <c r="BF7" s="246"/>
      <c r="BG7" s="246"/>
      <c r="BH7" s="205"/>
      <c r="BI7" s="240" t="str">
        <f>IF(入力用!I15="","",入力用!I15)</f>
        <v/>
      </c>
      <c r="BJ7" s="241"/>
      <c r="BK7" s="242"/>
      <c r="BL7" s="204" t="s">
        <v>14</v>
      </c>
      <c r="BM7" s="205"/>
      <c r="BN7" s="240" t="str">
        <f>IF(入力用!K15="","",入力用!K15)</f>
        <v/>
      </c>
      <c r="BO7" s="241"/>
      <c r="BP7" s="242"/>
      <c r="BQ7" s="204" t="s">
        <v>15</v>
      </c>
      <c r="BR7" s="246"/>
      <c r="BS7" s="246"/>
      <c r="BT7" s="246"/>
      <c r="BU7" s="59"/>
      <c r="BV7" s="60"/>
      <c r="BW7" s="234"/>
      <c r="BX7" s="235"/>
      <c r="BY7" s="235"/>
      <c r="BZ7" s="236"/>
      <c r="CA7" s="259" t="str">
        <f>IF(入力用!H5="","",入力用!H5)</f>
        <v/>
      </c>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1"/>
    </row>
    <row r="8" spans="2:110" ht="7.5" customHeight="1" x14ac:dyDescent="0.4">
      <c r="BE8" s="204"/>
      <c r="BF8" s="246"/>
      <c r="BG8" s="246"/>
      <c r="BH8" s="205"/>
      <c r="BI8" s="243"/>
      <c r="BJ8" s="244"/>
      <c r="BK8" s="245"/>
      <c r="BL8" s="204"/>
      <c r="BM8" s="205"/>
      <c r="BN8" s="243"/>
      <c r="BO8" s="244"/>
      <c r="BP8" s="245"/>
      <c r="BQ8" s="204"/>
      <c r="BR8" s="246"/>
      <c r="BS8" s="246"/>
      <c r="BT8" s="246"/>
      <c r="BU8" s="59"/>
      <c r="BV8" s="60"/>
      <c r="BW8" s="234"/>
      <c r="BX8" s="235"/>
      <c r="BY8" s="235"/>
      <c r="BZ8" s="236"/>
      <c r="CA8" s="259"/>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1"/>
    </row>
    <row r="9" spans="2:110" ht="7.5" customHeight="1" x14ac:dyDescent="0.4">
      <c r="BE9" s="67"/>
      <c r="BF9" s="68"/>
      <c r="BG9" s="68"/>
      <c r="BH9" s="68"/>
      <c r="BI9" s="68"/>
      <c r="BJ9" s="68"/>
      <c r="BK9" s="68"/>
      <c r="BL9" s="68"/>
      <c r="BM9" s="68"/>
      <c r="BN9" s="68"/>
      <c r="BO9" s="68"/>
      <c r="BP9" s="68"/>
      <c r="BQ9" s="68"/>
      <c r="BR9" s="68"/>
      <c r="BS9" s="68"/>
      <c r="BT9" s="68"/>
      <c r="BU9" s="68"/>
      <c r="BV9" s="69"/>
      <c r="BW9" s="234"/>
      <c r="BX9" s="235"/>
      <c r="BY9" s="235"/>
      <c r="BZ9" s="236"/>
      <c r="CA9" s="262" t="str">
        <f>IF(入力用!H6="","",入力用!H6)</f>
        <v/>
      </c>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54"/>
      <c r="DD9" s="54"/>
      <c r="DE9" s="54"/>
      <c r="DF9" s="39"/>
    </row>
    <row r="10" spans="2:110" ht="7.5" customHeight="1" x14ac:dyDescent="0.4">
      <c r="BE10" s="64"/>
      <c r="BF10" s="59"/>
      <c r="BG10" s="59"/>
      <c r="BH10" s="59"/>
      <c r="BI10" s="59"/>
      <c r="BJ10" s="59"/>
      <c r="BK10" s="59"/>
      <c r="BL10" s="59"/>
      <c r="BM10" s="59"/>
      <c r="BN10" s="59"/>
      <c r="BO10" s="59"/>
      <c r="BP10" s="59"/>
      <c r="BQ10" s="59"/>
      <c r="BR10" s="59"/>
      <c r="BS10" s="59"/>
      <c r="BT10" s="59"/>
      <c r="BU10" s="59"/>
      <c r="BV10" s="60"/>
      <c r="BW10" s="234"/>
      <c r="BX10" s="235"/>
      <c r="BY10" s="235"/>
      <c r="BZ10" s="236"/>
      <c r="CA10" s="262"/>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54"/>
      <c r="DD10" s="54"/>
      <c r="DE10" s="54"/>
      <c r="DF10" s="39"/>
    </row>
    <row r="11" spans="2:110" ht="7.5" customHeight="1" x14ac:dyDescent="0.4">
      <c r="BE11" s="353" t="str">
        <f>IF(入力用!H17="","",入力用!H17)</f>
        <v>令和</v>
      </c>
      <c r="BF11" s="354"/>
      <c r="BG11" s="240" t="str">
        <f>IF(入力用!I17="","",入力用!I17)</f>
        <v/>
      </c>
      <c r="BH11" s="241"/>
      <c r="BI11" s="242"/>
      <c r="BJ11" s="353" t="s">
        <v>14</v>
      </c>
      <c r="BK11" s="354"/>
      <c r="BL11" s="240" t="str">
        <f>IF(入力用!K17="","",入力用!K17)</f>
        <v/>
      </c>
      <c r="BM11" s="241"/>
      <c r="BN11" s="242"/>
      <c r="BO11" s="353" t="s">
        <v>16</v>
      </c>
      <c r="BP11" s="354"/>
      <c r="BQ11" s="240" t="str">
        <f>IF(入力用!M17="","",入力用!M17)</f>
        <v/>
      </c>
      <c r="BR11" s="241"/>
      <c r="BS11" s="242"/>
      <c r="BT11" s="353" t="s">
        <v>17</v>
      </c>
      <c r="BU11" s="355"/>
      <c r="BV11" s="354"/>
      <c r="BW11" s="234"/>
      <c r="BX11" s="235"/>
      <c r="BY11" s="235"/>
      <c r="BZ11" s="236"/>
      <c r="CA11" s="264" t="str">
        <f>IF(入力用!H7="","",入力用!H7)</f>
        <v/>
      </c>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54"/>
      <c r="DD11" s="54"/>
      <c r="DE11" s="54"/>
      <c r="DF11" s="39"/>
    </row>
    <row r="12" spans="2:110" ht="7.5" customHeight="1" x14ac:dyDescent="0.4">
      <c r="BE12" s="353"/>
      <c r="BF12" s="354"/>
      <c r="BG12" s="243"/>
      <c r="BH12" s="244"/>
      <c r="BI12" s="245"/>
      <c r="BJ12" s="353"/>
      <c r="BK12" s="354"/>
      <c r="BL12" s="243"/>
      <c r="BM12" s="244"/>
      <c r="BN12" s="245"/>
      <c r="BO12" s="353"/>
      <c r="BP12" s="354"/>
      <c r="BQ12" s="243"/>
      <c r="BR12" s="244"/>
      <c r="BS12" s="245"/>
      <c r="BT12" s="353"/>
      <c r="BU12" s="355"/>
      <c r="BV12" s="354"/>
      <c r="BW12" s="234"/>
      <c r="BX12" s="235"/>
      <c r="BY12" s="235"/>
      <c r="BZ12" s="236"/>
      <c r="CA12" s="264"/>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40"/>
      <c r="DD12" s="40"/>
      <c r="DE12" s="40"/>
      <c r="DF12" s="41"/>
    </row>
    <row r="13" spans="2:110" ht="7.5" customHeight="1" x14ac:dyDescent="0.4">
      <c r="BE13" s="67"/>
      <c r="BF13" s="68"/>
      <c r="BG13" s="68"/>
      <c r="BH13" s="68"/>
      <c r="BI13" s="68"/>
      <c r="BJ13" s="68"/>
      <c r="BK13" s="68"/>
      <c r="BL13" s="68"/>
      <c r="BM13" s="68"/>
      <c r="BN13" s="68"/>
      <c r="BO13" s="68"/>
      <c r="BP13" s="68"/>
      <c r="BQ13" s="68"/>
      <c r="BR13" s="68"/>
      <c r="BS13" s="68"/>
      <c r="BT13" s="68"/>
      <c r="BU13" s="68"/>
      <c r="BV13" s="69"/>
      <c r="BW13" s="234"/>
      <c r="BX13" s="235"/>
      <c r="BY13" s="235"/>
      <c r="BZ13" s="236"/>
      <c r="CA13" s="266" t="s">
        <v>19</v>
      </c>
      <c r="CB13" s="267"/>
      <c r="CC13" s="267"/>
      <c r="CD13" s="267"/>
      <c r="CE13" s="267"/>
      <c r="CF13" s="267"/>
      <c r="CG13" s="267"/>
      <c r="CH13" s="268" t="str">
        <f>IF(入力用!H8="","",入力用!H8)</f>
        <v/>
      </c>
      <c r="CI13" s="268"/>
      <c r="CJ13" s="268"/>
      <c r="CK13" s="268"/>
      <c r="CL13" s="268"/>
      <c r="CM13" s="268"/>
      <c r="CN13" s="268"/>
      <c r="CO13" s="268"/>
      <c r="CP13" s="268"/>
      <c r="CQ13" s="268"/>
      <c r="CR13" s="268"/>
      <c r="CS13" s="268"/>
      <c r="CT13" s="268"/>
      <c r="CU13" s="268"/>
      <c r="CV13" s="268"/>
      <c r="CW13" s="42"/>
      <c r="CX13" s="70"/>
      <c r="CY13" s="70"/>
      <c r="CZ13" s="70"/>
      <c r="DA13" s="70"/>
      <c r="DB13" s="70"/>
      <c r="DC13" s="70"/>
      <c r="DD13" s="70"/>
      <c r="DE13" s="70"/>
      <c r="DF13" s="71"/>
    </row>
    <row r="14" spans="2:110" ht="7.5" customHeight="1" x14ac:dyDescent="0.4">
      <c r="BE14" s="202" t="s">
        <v>18</v>
      </c>
      <c r="BF14" s="229"/>
      <c r="BG14" s="229"/>
      <c r="BH14" s="229"/>
      <c r="BI14" s="229"/>
      <c r="BJ14" s="229"/>
      <c r="BK14" s="229"/>
      <c r="BL14" s="229"/>
      <c r="BM14" s="229"/>
      <c r="BN14" s="229"/>
      <c r="BO14" s="229"/>
      <c r="BP14" s="229"/>
      <c r="BQ14" s="229"/>
      <c r="BR14" s="229"/>
      <c r="BS14" s="229"/>
      <c r="BT14" s="229"/>
      <c r="BU14" s="229"/>
      <c r="BV14" s="203"/>
      <c r="BW14" s="234"/>
      <c r="BX14" s="235"/>
      <c r="BY14" s="235"/>
      <c r="BZ14" s="236"/>
      <c r="CA14" s="266"/>
      <c r="CB14" s="267"/>
      <c r="CC14" s="267"/>
      <c r="CD14" s="267"/>
      <c r="CE14" s="267"/>
      <c r="CF14" s="267"/>
      <c r="CG14" s="267"/>
      <c r="CH14" s="268"/>
      <c r="CI14" s="268"/>
      <c r="CJ14" s="268"/>
      <c r="CK14" s="268"/>
      <c r="CL14" s="268"/>
      <c r="CM14" s="268"/>
      <c r="CN14" s="268"/>
      <c r="CO14" s="268"/>
      <c r="CP14" s="268"/>
      <c r="CQ14" s="268"/>
      <c r="CR14" s="268"/>
      <c r="CS14" s="268"/>
      <c r="CT14" s="268"/>
      <c r="CU14" s="268"/>
      <c r="CV14" s="268"/>
      <c r="CW14" s="42"/>
      <c r="CX14" s="70"/>
      <c r="CY14" s="70"/>
      <c r="CZ14" s="70"/>
      <c r="DA14" s="70"/>
      <c r="DB14" s="70"/>
      <c r="DC14" s="70"/>
      <c r="DD14" s="70"/>
      <c r="DE14" s="70"/>
      <c r="DF14" s="71"/>
    </row>
    <row r="15" spans="2:110" ht="7.5" customHeight="1" x14ac:dyDescent="0.4">
      <c r="BE15" s="206"/>
      <c r="BF15" s="230"/>
      <c r="BG15" s="230"/>
      <c r="BH15" s="230"/>
      <c r="BI15" s="230"/>
      <c r="BJ15" s="230"/>
      <c r="BK15" s="230"/>
      <c r="BL15" s="230"/>
      <c r="BM15" s="230"/>
      <c r="BN15" s="230"/>
      <c r="BO15" s="230"/>
      <c r="BP15" s="230"/>
      <c r="BQ15" s="230"/>
      <c r="BR15" s="230"/>
      <c r="BS15" s="230"/>
      <c r="BT15" s="230"/>
      <c r="BU15" s="230"/>
      <c r="BV15" s="207"/>
      <c r="BW15" s="234"/>
      <c r="BX15" s="235"/>
      <c r="BY15" s="235"/>
      <c r="BZ15" s="236"/>
      <c r="CA15" s="269" t="s">
        <v>20</v>
      </c>
      <c r="CB15" s="270"/>
      <c r="CC15" s="270"/>
      <c r="CD15" s="270"/>
      <c r="CE15" s="270"/>
      <c r="CF15" s="270"/>
      <c r="CG15" s="270"/>
      <c r="CH15" s="251" t="str">
        <f>IF(入力用!H9="","",入力用!H9)</f>
        <v/>
      </c>
      <c r="CI15" s="251"/>
      <c r="CJ15" s="251"/>
      <c r="CK15" s="251"/>
      <c r="CL15" s="251"/>
      <c r="CM15" s="251"/>
      <c r="CN15" s="251"/>
      <c r="CO15" s="251"/>
      <c r="CP15" s="251"/>
      <c r="CQ15" s="251"/>
      <c r="CR15" s="251"/>
      <c r="CS15" s="251"/>
      <c r="CT15" s="251"/>
      <c r="CU15" s="251"/>
      <c r="CV15" s="251"/>
      <c r="CW15" s="251"/>
      <c r="CX15" s="70"/>
      <c r="CY15" s="70"/>
      <c r="CZ15" s="70"/>
      <c r="DA15" s="70"/>
      <c r="DB15" s="70"/>
      <c r="DC15" s="70"/>
      <c r="DD15" s="70"/>
      <c r="DE15" s="70"/>
      <c r="DF15" s="71"/>
    </row>
    <row r="16" spans="2:110" ht="7.5" customHeight="1" x14ac:dyDescent="0.4">
      <c r="BE16" s="356" t="str">
        <f>IF(入力用!H11="","",入力用!H11)</f>
        <v/>
      </c>
      <c r="BF16" s="357"/>
      <c r="BG16" s="357"/>
      <c r="BH16" s="357"/>
      <c r="BI16" s="357"/>
      <c r="BJ16" s="357"/>
      <c r="BK16" s="357"/>
      <c r="BL16" s="357"/>
      <c r="BM16" s="357"/>
      <c r="BN16" s="357"/>
      <c r="BO16" s="357"/>
      <c r="BP16" s="357"/>
      <c r="BQ16" s="357"/>
      <c r="BR16" s="357"/>
      <c r="BS16" s="357"/>
      <c r="BT16" s="357"/>
      <c r="BU16" s="357"/>
      <c r="BV16" s="358"/>
      <c r="BW16" s="234"/>
      <c r="BX16" s="235"/>
      <c r="BY16" s="235"/>
      <c r="BZ16" s="236"/>
      <c r="CA16" s="271"/>
      <c r="CB16" s="272"/>
      <c r="CC16" s="272"/>
      <c r="CD16" s="272"/>
      <c r="CE16" s="272"/>
      <c r="CF16" s="272"/>
      <c r="CG16" s="272"/>
      <c r="CH16" s="252"/>
      <c r="CI16" s="252"/>
      <c r="CJ16" s="252"/>
      <c r="CK16" s="252"/>
      <c r="CL16" s="252"/>
      <c r="CM16" s="252"/>
      <c r="CN16" s="252"/>
      <c r="CO16" s="252"/>
      <c r="CP16" s="252"/>
      <c r="CQ16" s="252"/>
      <c r="CR16" s="252"/>
      <c r="CS16" s="252"/>
      <c r="CT16" s="252"/>
      <c r="CU16" s="252"/>
      <c r="CV16" s="252"/>
      <c r="CW16" s="252"/>
      <c r="CX16" s="68"/>
      <c r="CY16" s="68"/>
      <c r="CZ16" s="68"/>
      <c r="DA16" s="68"/>
      <c r="DB16" s="68"/>
      <c r="DC16" s="68"/>
      <c r="DD16" s="68"/>
      <c r="DE16" s="68"/>
      <c r="DF16" s="69"/>
    </row>
    <row r="17" spans="1:110" ht="7.5" customHeight="1" x14ac:dyDescent="0.4">
      <c r="BE17" s="359"/>
      <c r="BF17" s="360"/>
      <c r="BG17" s="360"/>
      <c r="BH17" s="360"/>
      <c r="BI17" s="360"/>
      <c r="BJ17" s="360"/>
      <c r="BK17" s="360"/>
      <c r="BL17" s="360"/>
      <c r="BM17" s="360"/>
      <c r="BN17" s="360"/>
      <c r="BO17" s="360"/>
      <c r="BP17" s="360"/>
      <c r="BQ17" s="360"/>
      <c r="BR17" s="360"/>
      <c r="BS17" s="360"/>
      <c r="BT17" s="360"/>
      <c r="BU17" s="360"/>
      <c r="BV17" s="361"/>
      <c r="BW17" s="234"/>
      <c r="BX17" s="235"/>
      <c r="BY17" s="235"/>
      <c r="BZ17" s="236"/>
      <c r="CA17" s="204" t="s">
        <v>44</v>
      </c>
      <c r="CB17" s="246"/>
      <c r="CC17" s="246"/>
      <c r="CD17" s="246"/>
      <c r="CE17" s="246"/>
      <c r="CF17" s="246"/>
      <c r="CG17" s="246"/>
      <c r="CH17" s="246"/>
      <c r="CI17" s="246"/>
      <c r="CJ17" s="246"/>
      <c r="CK17" s="205"/>
      <c r="CL17" s="414" t="str">
        <f>IF(入力用!H13="","",入力用!H13)</f>
        <v/>
      </c>
      <c r="CM17" s="415"/>
      <c r="CN17" s="415"/>
      <c r="CO17" s="415"/>
      <c r="CP17" s="415"/>
      <c r="CQ17" s="415"/>
      <c r="CR17" s="415"/>
      <c r="CS17" s="415"/>
      <c r="CT17" s="415"/>
      <c r="CU17" s="415"/>
      <c r="CV17" s="415"/>
      <c r="CW17" s="415"/>
      <c r="CX17" s="415"/>
      <c r="CY17" s="415"/>
      <c r="CZ17" s="415"/>
      <c r="DA17" s="415"/>
      <c r="DB17" s="415"/>
      <c r="DC17" s="415"/>
      <c r="DD17" s="415"/>
      <c r="DE17" s="415"/>
      <c r="DF17" s="416"/>
    </row>
    <row r="18" spans="1:110" ht="7.5" customHeight="1" x14ac:dyDescent="0.4">
      <c r="BE18" s="362"/>
      <c r="BF18" s="363"/>
      <c r="BG18" s="363"/>
      <c r="BH18" s="363"/>
      <c r="BI18" s="363"/>
      <c r="BJ18" s="363"/>
      <c r="BK18" s="363"/>
      <c r="BL18" s="363"/>
      <c r="BM18" s="363"/>
      <c r="BN18" s="363"/>
      <c r="BO18" s="363"/>
      <c r="BP18" s="363"/>
      <c r="BQ18" s="363"/>
      <c r="BR18" s="363"/>
      <c r="BS18" s="363"/>
      <c r="BT18" s="363"/>
      <c r="BU18" s="363"/>
      <c r="BV18" s="364"/>
      <c r="BW18" s="237"/>
      <c r="BX18" s="238"/>
      <c r="BY18" s="238"/>
      <c r="BZ18" s="239"/>
      <c r="CA18" s="206"/>
      <c r="CB18" s="230"/>
      <c r="CC18" s="230"/>
      <c r="CD18" s="230"/>
      <c r="CE18" s="230"/>
      <c r="CF18" s="230"/>
      <c r="CG18" s="230"/>
      <c r="CH18" s="230"/>
      <c r="CI18" s="230"/>
      <c r="CJ18" s="230"/>
      <c r="CK18" s="207"/>
      <c r="CL18" s="417"/>
      <c r="CM18" s="418"/>
      <c r="CN18" s="418"/>
      <c r="CO18" s="418"/>
      <c r="CP18" s="418"/>
      <c r="CQ18" s="418"/>
      <c r="CR18" s="418"/>
      <c r="CS18" s="418"/>
      <c r="CT18" s="418"/>
      <c r="CU18" s="418"/>
      <c r="CV18" s="418"/>
      <c r="CW18" s="418"/>
      <c r="CX18" s="418"/>
      <c r="CY18" s="418"/>
      <c r="CZ18" s="418"/>
      <c r="DA18" s="418"/>
      <c r="DB18" s="418"/>
      <c r="DC18" s="418"/>
      <c r="DD18" s="418"/>
      <c r="DE18" s="418"/>
      <c r="DF18" s="419"/>
    </row>
    <row r="19" spans="1:110" ht="7.5" customHeight="1" x14ac:dyDescent="0.4">
      <c r="BE19" s="370" t="s">
        <v>43</v>
      </c>
      <c r="BF19" s="371"/>
      <c r="BG19" s="371"/>
      <c r="BH19" s="372"/>
      <c r="BI19" s="202" t="s">
        <v>21</v>
      </c>
      <c r="BJ19" s="229"/>
      <c r="BK19" s="229"/>
      <c r="BL19" s="229"/>
      <c r="BM19" s="229"/>
      <c r="BN19" s="203"/>
      <c r="BO19" s="202" t="s">
        <v>22</v>
      </c>
      <c r="BP19" s="229"/>
      <c r="BQ19" s="229"/>
      <c r="BR19" s="203"/>
      <c r="BS19" s="202" t="s">
        <v>23</v>
      </c>
      <c r="BT19" s="229"/>
      <c r="BU19" s="229"/>
      <c r="BV19" s="203"/>
      <c r="BW19" s="202" t="s">
        <v>24</v>
      </c>
      <c r="BX19" s="229"/>
      <c r="BY19" s="229"/>
      <c r="BZ19" s="203"/>
      <c r="CA19" s="229" t="s">
        <v>144</v>
      </c>
      <c r="CB19" s="229"/>
      <c r="CC19" s="229"/>
      <c r="CD19" s="229"/>
      <c r="CE19" s="229"/>
      <c r="CF19" s="229"/>
      <c r="CG19" s="229"/>
      <c r="CH19" s="229"/>
      <c r="CI19" s="229"/>
      <c r="CJ19" s="229"/>
      <c r="CK19" s="229"/>
      <c r="CL19" s="229"/>
      <c r="CM19" s="229"/>
      <c r="CN19" s="229"/>
      <c r="CO19" s="203"/>
      <c r="CP19" s="202" t="s">
        <v>45</v>
      </c>
      <c r="CQ19" s="229"/>
      <c r="CR19" s="229"/>
      <c r="CS19" s="229"/>
      <c r="CT19" s="229"/>
      <c r="CU19" s="229"/>
      <c r="CV19" s="229"/>
      <c r="CW19" s="229"/>
      <c r="CX19" s="229"/>
      <c r="CY19" s="229"/>
      <c r="CZ19" s="229"/>
      <c r="DA19" s="229"/>
      <c r="DB19" s="229"/>
      <c r="DC19" s="229"/>
      <c r="DD19" s="229"/>
      <c r="DE19" s="229"/>
      <c r="DF19" s="203"/>
    </row>
    <row r="20" spans="1:110" ht="7.5" customHeight="1" x14ac:dyDescent="0.4">
      <c r="BE20" s="373"/>
      <c r="BF20" s="374"/>
      <c r="BG20" s="374"/>
      <c r="BH20" s="375"/>
      <c r="BI20" s="206"/>
      <c r="BJ20" s="230"/>
      <c r="BK20" s="230"/>
      <c r="BL20" s="230"/>
      <c r="BM20" s="230"/>
      <c r="BN20" s="207"/>
      <c r="BO20" s="206"/>
      <c r="BP20" s="230"/>
      <c r="BQ20" s="230"/>
      <c r="BR20" s="207"/>
      <c r="BS20" s="206"/>
      <c r="BT20" s="230"/>
      <c r="BU20" s="230"/>
      <c r="BV20" s="207"/>
      <c r="BW20" s="206"/>
      <c r="BX20" s="230"/>
      <c r="BY20" s="230"/>
      <c r="BZ20" s="207"/>
      <c r="CA20" s="230"/>
      <c r="CB20" s="230"/>
      <c r="CC20" s="230"/>
      <c r="CD20" s="230"/>
      <c r="CE20" s="230"/>
      <c r="CF20" s="230"/>
      <c r="CG20" s="230"/>
      <c r="CH20" s="230"/>
      <c r="CI20" s="230"/>
      <c r="CJ20" s="230"/>
      <c r="CK20" s="230"/>
      <c r="CL20" s="230"/>
      <c r="CM20" s="230"/>
      <c r="CN20" s="230"/>
      <c r="CO20" s="207"/>
      <c r="CP20" s="206"/>
      <c r="CQ20" s="230"/>
      <c r="CR20" s="230"/>
      <c r="CS20" s="230"/>
      <c r="CT20" s="230"/>
      <c r="CU20" s="230"/>
      <c r="CV20" s="230"/>
      <c r="CW20" s="230"/>
      <c r="CX20" s="230"/>
      <c r="CY20" s="230"/>
      <c r="CZ20" s="230"/>
      <c r="DA20" s="230"/>
      <c r="DB20" s="230"/>
      <c r="DC20" s="230"/>
      <c r="DD20" s="230"/>
      <c r="DE20" s="230"/>
      <c r="DF20" s="207"/>
    </row>
    <row r="21" spans="1:110" ht="7.5" customHeight="1" x14ac:dyDescent="0.4">
      <c r="BE21" s="373"/>
      <c r="BF21" s="374"/>
      <c r="BG21" s="374"/>
      <c r="BH21" s="375"/>
      <c r="BI21" s="140"/>
      <c r="BJ21" s="254" t="str">
        <f>IF(入力用!H19="平成","4","5")</f>
        <v>4</v>
      </c>
      <c r="BK21" s="254"/>
      <c r="BL21" s="365" t="str">
        <f>入力用!I19</f>
        <v/>
      </c>
      <c r="BM21" s="365"/>
      <c r="BN21" s="366"/>
      <c r="BO21" s="222">
        <v>17</v>
      </c>
      <c r="BP21" s="223"/>
      <c r="BQ21" s="223"/>
      <c r="BR21" s="224"/>
      <c r="BS21" s="350" t="s">
        <v>41</v>
      </c>
      <c r="BT21" s="351"/>
      <c r="BU21" s="351"/>
      <c r="BV21" s="352"/>
      <c r="BW21" s="350" t="s">
        <v>41</v>
      </c>
      <c r="BX21" s="351"/>
      <c r="BY21" s="351"/>
      <c r="BZ21" s="352"/>
      <c r="CA21" s="351" t="s">
        <v>154</v>
      </c>
      <c r="CB21" s="223"/>
      <c r="CC21" s="223"/>
      <c r="CD21" s="223"/>
      <c r="CE21" s="223"/>
      <c r="CF21" s="223"/>
      <c r="CG21" s="223"/>
      <c r="CH21" s="223"/>
      <c r="CI21" s="223"/>
      <c r="CJ21" s="223"/>
      <c r="CK21" s="223"/>
      <c r="CL21" s="223"/>
      <c r="CM21" s="223"/>
      <c r="CN21" s="223"/>
      <c r="CO21" s="224"/>
      <c r="CP21" s="222" t="s">
        <v>29</v>
      </c>
      <c r="CQ21" s="223"/>
      <c r="CR21" s="223"/>
      <c r="CS21" s="223"/>
      <c r="CT21" s="223"/>
      <c r="CU21" s="223"/>
      <c r="CV21" s="223"/>
      <c r="CW21" s="223"/>
      <c r="CX21" s="223"/>
      <c r="CY21" s="223"/>
      <c r="CZ21" s="223"/>
      <c r="DA21" s="223"/>
      <c r="DB21" s="223"/>
      <c r="DC21" s="223"/>
      <c r="DD21" s="223"/>
      <c r="DE21" s="223"/>
      <c r="DF21" s="224"/>
    </row>
    <row r="22" spans="1:110" ht="7.5" customHeight="1" x14ac:dyDescent="0.4">
      <c r="BE22" s="376"/>
      <c r="BF22" s="377"/>
      <c r="BG22" s="377"/>
      <c r="BH22" s="378"/>
      <c r="BI22" s="141"/>
      <c r="BJ22" s="257"/>
      <c r="BK22" s="257"/>
      <c r="BL22" s="367"/>
      <c r="BM22" s="367"/>
      <c r="BN22" s="368"/>
      <c r="BO22" s="225"/>
      <c r="BP22" s="226"/>
      <c r="BQ22" s="226"/>
      <c r="BR22" s="227"/>
      <c r="BS22" s="347"/>
      <c r="BT22" s="348"/>
      <c r="BU22" s="348"/>
      <c r="BV22" s="349"/>
      <c r="BW22" s="347"/>
      <c r="BX22" s="348"/>
      <c r="BY22" s="348"/>
      <c r="BZ22" s="349"/>
      <c r="CA22" s="226"/>
      <c r="CB22" s="226"/>
      <c r="CC22" s="226"/>
      <c r="CD22" s="226"/>
      <c r="CE22" s="226"/>
      <c r="CF22" s="226"/>
      <c r="CG22" s="226"/>
      <c r="CH22" s="226"/>
      <c r="CI22" s="226"/>
      <c r="CJ22" s="226"/>
      <c r="CK22" s="226"/>
      <c r="CL22" s="226"/>
      <c r="CM22" s="226"/>
      <c r="CN22" s="226"/>
      <c r="CO22" s="227"/>
      <c r="CP22" s="225"/>
      <c r="CQ22" s="226"/>
      <c r="CR22" s="226"/>
      <c r="CS22" s="226"/>
      <c r="CT22" s="226"/>
      <c r="CU22" s="226"/>
      <c r="CV22" s="226"/>
      <c r="CW22" s="226"/>
      <c r="CX22" s="226"/>
      <c r="CY22" s="226"/>
      <c r="CZ22" s="226"/>
      <c r="DA22" s="226"/>
      <c r="DB22" s="226"/>
      <c r="DC22" s="226"/>
      <c r="DD22" s="226"/>
      <c r="DE22" s="226"/>
      <c r="DF22" s="227"/>
    </row>
    <row r="23" spans="1:110" ht="7.5" customHeight="1" x14ac:dyDescent="0.4">
      <c r="BE23" s="82"/>
      <c r="BF23" s="83"/>
      <c r="BG23" s="83"/>
      <c r="BH23" s="83"/>
      <c r="BI23" s="83"/>
      <c r="BJ23" s="83"/>
      <c r="BK23" s="83"/>
      <c r="BL23" s="83"/>
      <c r="BM23" s="83"/>
      <c r="BN23" s="83"/>
      <c r="BO23" s="83"/>
      <c r="BP23" s="84"/>
      <c r="BQ23" s="85"/>
      <c r="BR23" s="83"/>
      <c r="BS23" s="84"/>
      <c r="BT23" s="86"/>
      <c r="BU23" s="81"/>
      <c r="BV23" s="81"/>
      <c r="BW23" s="81"/>
      <c r="BX23" s="81"/>
      <c r="BY23" s="81"/>
      <c r="BZ23" s="81"/>
      <c r="CA23" s="81"/>
      <c r="CB23" s="81"/>
      <c r="CC23" s="81"/>
      <c r="CD23" s="81"/>
      <c r="CE23" s="77" t="s">
        <v>2</v>
      </c>
      <c r="CF23" s="87"/>
      <c r="CG23" s="86"/>
      <c r="CH23" s="79" t="s">
        <v>3</v>
      </c>
      <c r="CI23" s="86"/>
      <c r="CJ23" s="86"/>
      <c r="CK23" s="79" t="s">
        <v>4</v>
      </c>
      <c r="CL23" s="86"/>
      <c r="CM23" s="86"/>
      <c r="CN23" s="77" t="s">
        <v>5</v>
      </c>
      <c r="CO23" s="87"/>
      <c r="CP23" s="86"/>
      <c r="CQ23" s="79" t="s">
        <v>2</v>
      </c>
      <c r="CR23" s="86"/>
      <c r="CS23" s="86"/>
      <c r="CT23" s="79" t="s">
        <v>6</v>
      </c>
      <c r="CU23" s="86"/>
      <c r="CV23" s="86"/>
      <c r="CW23" s="77" t="s">
        <v>4</v>
      </c>
      <c r="CX23" s="86"/>
      <c r="CY23" s="86"/>
      <c r="CZ23" s="79" t="s">
        <v>5</v>
      </c>
      <c r="DA23" s="86"/>
      <c r="DB23" s="86"/>
      <c r="DC23" s="79" t="s">
        <v>2</v>
      </c>
      <c r="DD23" s="86"/>
      <c r="DE23" s="86"/>
      <c r="DF23" s="77" t="s">
        <v>7</v>
      </c>
    </row>
    <row r="24" spans="1:110" ht="7.5" customHeight="1" x14ac:dyDescent="0.4">
      <c r="BE24" s="303" t="s">
        <v>87</v>
      </c>
      <c r="BF24" s="289"/>
      <c r="BG24" s="289"/>
      <c r="BH24" s="289"/>
      <c r="BI24" s="289"/>
      <c r="BJ24" s="289"/>
      <c r="BK24" s="289"/>
      <c r="BL24" s="289"/>
      <c r="BM24" s="289"/>
      <c r="BN24" s="289"/>
      <c r="BO24" s="289"/>
      <c r="BP24" s="290"/>
      <c r="BQ24" s="297" t="s">
        <v>49</v>
      </c>
      <c r="BR24" s="298"/>
      <c r="BS24" s="299"/>
      <c r="BT24" s="306"/>
      <c r="BU24" s="307"/>
      <c r="BV24" s="307"/>
      <c r="BW24" s="307"/>
      <c r="BX24" s="307"/>
      <c r="BY24" s="307"/>
      <c r="BZ24" s="307"/>
      <c r="CA24" s="307"/>
      <c r="CB24" s="307"/>
      <c r="CC24" s="307" t="str">
        <f>IF(LEN(入力用!$H$29)&lt;10,"",ROUNDDOWN(RIGHT(入力用!$H$29,10)/1000000000,0))</f>
        <v/>
      </c>
      <c r="CD24" s="307"/>
      <c r="CE24" s="317"/>
      <c r="CF24" s="320" t="str">
        <f>IF(LEN(入力用!$H$29)&lt;9,"",ROUNDDOWN(RIGHT(入力用!$H$29,9)/100000000,0))</f>
        <v/>
      </c>
      <c r="CG24" s="274"/>
      <c r="CH24" s="274"/>
      <c r="CI24" s="274" t="str">
        <f>IF(LEN(入力用!$H$29)&lt;8,"",ROUNDDOWN(RIGHT(入力用!$H$29,8)/10000000,0))</f>
        <v/>
      </c>
      <c r="CJ24" s="274"/>
      <c r="CK24" s="274"/>
      <c r="CL24" s="274" t="str">
        <f>IF(LEN(入力用!$H$29)&lt;7,"",ROUNDDOWN(RIGHT(入力用!$H$29,7)/1000000,0))</f>
        <v/>
      </c>
      <c r="CM24" s="274"/>
      <c r="CN24" s="323"/>
      <c r="CO24" s="320" t="str">
        <f>IF(LEN(入力用!$H$29)&lt;6,"",ROUNDDOWN(RIGHT(入力用!$H$29,6)/100000,0))</f>
        <v/>
      </c>
      <c r="CP24" s="274"/>
      <c r="CQ24" s="274"/>
      <c r="CR24" s="274" t="str">
        <f>IF(LEN(入力用!$H$29)&lt;5,"",ROUNDDOWN(RIGHT(入力用!$H$29,5)/10000,0))</f>
        <v/>
      </c>
      <c r="CS24" s="274"/>
      <c r="CT24" s="274"/>
      <c r="CU24" s="274" t="str">
        <f>IF(LEN(入力用!$H$29)&lt;4,"",ROUNDDOWN(RIGHT(入力用!$H$29,4)/1000,0))</f>
        <v/>
      </c>
      <c r="CV24" s="274"/>
      <c r="CW24" s="323"/>
      <c r="CX24" s="326" t="str">
        <f>IF(LEN(入力用!$H$29)&lt;3,"",ROUNDDOWN(RIGHT(入力用!$H$29,3)/100,0))</f>
        <v/>
      </c>
      <c r="CY24" s="274"/>
      <c r="CZ24" s="274"/>
      <c r="DA24" s="274" t="str">
        <f>IF(LEN(入力用!$H$29)&lt;2,"",ROUNDDOWN(RIGHT(入力用!$H$29,2)/10,0))</f>
        <v/>
      </c>
      <c r="DB24" s="274"/>
      <c r="DC24" s="274"/>
      <c r="DD24" s="274" t="str">
        <f>RIGHT(入力用!$H$29,1)</f>
        <v>0</v>
      </c>
      <c r="DE24" s="274"/>
      <c r="DF24" s="323"/>
    </row>
    <row r="25" spans="1:110" ht="7.5" customHeight="1" x14ac:dyDescent="0.4">
      <c r="BE25" s="303"/>
      <c r="BF25" s="289"/>
      <c r="BG25" s="289"/>
      <c r="BH25" s="289"/>
      <c r="BI25" s="289"/>
      <c r="BJ25" s="289"/>
      <c r="BK25" s="289"/>
      <c r="BL25" s="289"/>
      <c r="BM25" s="289"/>
      <c r="BN25" s="289"/>
      <c r="BO25" s="289"/>
      <c r="BP25" s="290"/>
      <c r="BQ25" s="297"/>
      <c r="BR25" s="298"/>
      <c r="BS25" s="299"/>
      <c r="BT25" s="306"/>
      <c r="BU25" s="307"/>
      <c r="BV25" s="307"/>
      <c r="BW25" s="307"/>
      <c r="BX25" s="307"/>
      <c r="BY25" s="307"/>
      <c r="BZ25" s="307"/>
      <c r="CA25" s="307"/>
      <c r="CB25" s="307"/>
      <c r="CC25" s="307"/>
      <c r="CD25" s="307"/>
      <c r="CE25" s="317"/>
      <c r="CF25" s="320"/>
      <c r="CG25" s="274"/>
      <c r="CH25" s="274"/>
      <c r="CI25" s="274"/>
      <c r="CJ25" s="274"/>
      <c r="CK25" s="274"/>
      <c r="CL25" s="274"/>
      <c r="CM25" s="274"/>
      <c r="CN25" s="323"/>
      <c r="CO25" s="320"/>
      <c r="CP25" s="274"/>
      <c r="CQ25" s="274"/>
      <c r="CR25" s="274"/>
      <c r="CS25" s="274"/>
      <c r="CT25" s="274"/>
      <c r="CU25" s="274"/>
      <c r="CV25" s="274"/>
      <c r="CW25" s="323"/>
      <c r="CX25" s="326"/>
      <c r="CY25" s="274"/>
      <c r="CZ25" s="274"/>
      <c r="DA25" s="274"/>
      <c r="DB25" s="274"/>
      <c r="DC25" s="274"/>
      <c r="DD25" s="274"/>
      <c r="DE25" s="274"/>
      <c r="DF25" s="323"/>
    </row>
    <row r="26" spans="1:110" ht="7.5" customHeight="1" x14ac:dyDescent="0.4">
      <c r="BE26" s="225"/>
      <c r="BF26" s="226"/>
      <c r="BG26" s="226"/>
      <c r="BH26" s="226"/>
      <c r="BI26" s="226"/>
      <c r="BJ26" s="226"/>
      <c r="BK26" s="226"/>
      <c r="BL26" s="226"/>
      <c r="BM26" s="226"/>
      <c r="BN26" s="226"/>
      <c r="BO26" s="226"/>
      <c r="BP26" s="227"/>
      <c r="BQ26" s="347"/>
      <c r="BR26" s="348"/>
      <c r="BS26" s="349"/>
      <c r="BT26" s="342"/>
      <c r="BU26" s="343"/>
      <c r="BV26" s="343"/>
      <c r="BW26" s="343"/>
      <c r="BX26" s="343"/>
      <c r="BY26" s="343"/>
      <c r="BZ26" s="343"/>
      <c r="CA26" s="343"/>
      <c r="CB26" s="343"/>
      <c r="CC26" s="343"/>
      <c r="CD26" s="343"/>
      <c r="CE26" s="344"/>
      <c r="CF26" s="345"/>
      <c r="CG26" s="340"/>
      <c r="CH26" s="340"/>
      <c r="CI26" s="340"/>
      <c r="CJ26" s="340"/>
      <c r="CK26" s="340"/>
      <c r="CL26" s="340"/>
      <c r="CM26" s="340"/>
      <c r="CN26" s="341"/>
      <c r="CO26" s="345"/>
      <c r="CP26" s="340"/>
      <c r="CQ26" s="340"/>
      <c r="CR26" s="340"/>
      <c r="CS26" s="340"/>
      <c r="CT26" s="340"/>
      <c r="CU26" s="340"/>
      <c r="CV26" s="340"/>
      <c r="CW26" s="341"/>
      <c r="CX26" s="346"/>
      <c r="CY26" s="340"/>
      <c r="CZ26" s="340"/>
      <c r="DA26" s="340"/>
      <c r="DB26" s="340"/>
      <c r="DC26" s="340"/>
      <c r="DD26" s="340"/>
      <c r="DE26" s="340"/>
      <c r="DF26" s="341"/>
    </row>
    <row r="27" spans="1:110" ht="7.5" customHeight="1" x14ac:dyDescent="0.4">
      <c r="BD27" s="73"/>
      <c r="BE27" s="427" t="s">
        <v>64</v>
      </c>
      <c r="BF27" s="428"/>
      <c r="BG27" s="429"/>
      <c r="BH27" s="222" t="s">
        <v>34</v>
      </c>
      <c r="BI27" s="223"/>
      <c r="BJ27" s="223"/>
      <c r="BK27" s="223"/>
      <c r="BL27" s="223"/>
      <c r="BM27" s="223"/>
      <c r="BN27" s="223"/>
      <c r="BO27" s="223"/>
      <c r="BP27" s="224"/>
      <c r="BQ27" s="350" t="s">
        <v>0</v>
      </c>
      <c r="BR27" s="351"/>
      <c r="BS27" s="352"/>
      <c r="BT27" s="306"/>
      <c r="BU27" s="307"/>
      <c r="BV27" s="307"/>
      <c r="BW27" s="307"/>
      <c r="BX27" s="307"/>
      <c r="BY27" s="307"/>
      <c r="BZ27" s="307"/>
      <c r="CA27" s="307"/>
      <c r="CB27" s="307"/>
      <c r="CC27" s="307"/>
      <c r="CD27" s="307"/>
      <c r="CE27" s="317"/>
      <c r="CF27" s="320" t="str">
        <f>'1枚目'!CF27:CH29</f>
        <v/>
      </c>
      <c r="CG27" s="274"/>
      <c r="CH27" s="274"/>
      <c r="CI27" s="274" t="str">
        <f>'1枚目'!CI27:CK29</f>
        <v/>
      </c>
      <c r="CJ27" s="274"/>
      <c r="CK27" s="274"/>
      <c r="CL27" s="274" t="str">
        <f>'1枚目'!CL27:CN29</f>
        <v/>
      </c>
      <c r="CM27" s="274"/>
      <c r="CN27" s="323"/>
      <c r="CO27" s="320" t="str">
        <f>'1枚目'!CO27:CQ29</f>
        <v/>
      </c>
      <c r="CP27" s="274"/>
      <c r="CQ27" s="274"/>
      <c r="CR27" s="274" t="str">
        <f>'1枚目'!CR27:CT29</f>
        <v/>
      </c>
      <c r="CS27" s="274"/>
      <c r="CT27" s="274"/>
      <c r="CU27" s="274" t="str">
        <f>'1枚目'!CU27:CW29</f>
        <v/>
      </c>
      <c r="CV27" s="274"/>
      <c r="CW27" s="323"/>
      <c r="CX27" s="326" t="str">
        <f>'1枚目'!CX27:CZ29</f>
        <v/>
      </c>
      <c r="CY27" s="274"/>
      <c r="CZ27" s="274"/>
      <c r="DA27" s="274" t="str">
        <f>'1枚目'!DA27:DC29</f>
        <v/>
      </c>
      <c r="DB27" s="274"/>
      <c r="DC27" s="274"/>
      <c r="DD27" s="274" t="str">
        <f>'1枚目'!DD27:DF29</f>
        <v>0</v>
      </c>
      <c r="DE27" s="274"/>
      <c r="DF27" s="323"/>
    </row>
    <row r="28" spans="1:110" ht="7.5" customHeight="1" x14ac:dyDescent="0.4">
      <c r="A28" s="56" t="s">
        <v>10</v>
      </c>
      <c r="BD28" s="73"/>
      <c r="BE28" s="421"/>
      <c r="BF28" s="387"/>
      <c r="BG28" s="388"/>
      <c r="BH28" s="303"/>
      <c r="BI28" s="289"/>
      <c r="BJ28" s="289"/>
      <c r="BK28" s="289"/>
      <c r="BL28" s="289"/>
      <c r="BM28" s="289"/>
      <c r="BN28" s="289"/>
      <c r="BO28" s="289"/>
      <c r="BP28" s="290"/>
      <c r="BQ28" s="297"/>
      <c r="BR28" s="298"/>
      <c r="BS28" s="299"/>
      <c r="BT28" s="306"/>
      <c r="BU28" s="307"/>
      <c r="BV28" s="307"/>
      <c r="BW28" s="307"/>
      <c r="BX28" s="307"/>
      <c r="BY28" s="307"/>
      <c r="BZ28" s="307"/>
      <c r="CA28" s="307"/>
      <c r="CB28" s="307"/>
      <c r="CC28" s="307"/>
      <c r="CD28" s="307"/>
      <c r="CE28" s="317"/>
      <c r="CF28" s="320"/>
      <c r="CG28" s="274"/>
      <c r="CH28" s="274"/>
      <c r="CI28" s="274"/>
      <c r="CJ28" s="274"/>
      <c r="CK28" s="274"/>
      <c r="CL28" s="274"/>
      <c r="CM28" s="274"/>
      <c r="CN28" s="323"/>
      <c r="CO28" s="320"/>
      <c r="CP28" s="274"/>
      <c r="CQ28" s="274"/>
      <c r="CR28" s="274"/>
      <c r="CS28" s="274"/>
      <c r="CT28" s="274"/>
      <c r="CU28" s="274"/>
      <c r="CV28" s="274"/>
      <c r="CW28" s="323"/>
      <c r="CX28" s="326"/>
      <c r="CY28" s="274"/>
      <c r="CZ28" s="274"/>
      <c r="DA28" s="274"/>
      <c r="DB28" s="274"/>
      <c r="DC28" s="274"/>
      <c r="DD28" s="274"/>
      <c r="DE28" s="274"/>
      <c r="DF28" s="323"/>
    </row>
    <row r="29" spans="1:110" ht="7.5" customHeight="1" x14ac:dyDescent="0.4">
      <c r="BD29" s="73"/>
      <c r="BE29" s="421"/>
      <c r="BF29" s="387"/>
      <c r="BG29" s="388"/>
      <c r="BH29" s="225"/>
      <c r="BI29" s="226"/>
      <c r="BJ29" s="226"/>
      <c r="BK29" s="226"/>
      <c r="BL29" s="226"/>
      <c r="BM29" s="226"/>
      <c r="BN29" s="226"/>
      <c r="BO29" s="226"/>
      <c r="BP29" s="227"/>
      <c r="BQ29" s="347"/>
      <c r="BR29" s="348"/>
      <c r="BS29" s="349"/>
      <c r="BT29" s="342"/>
      <c r="BU29" s="343"/>
      <c r="BV29" s="343"/>
      <c r="BW29" s="343"/>
      <c r="BX29" s="343"/>
      <c r="BY29" s="343"/>
      <c r="BZ29" s="343"/>
      <c r="CA29" s="343"/>
      <c r="CB29" s="343"/>
      <c r="CC29" s="343"/>
      <c r="CD29" s="343"/>
      <c r="CE29" s="344"/>
      <c r="CF29" s="345"/>
      <c r="CG29" s="340"/>
      <c r="CH29" s="340"/>
      <c r="CI29" s="340"/>
      <c r="CJ29" s="340"/>
      <c r="CK29" s="340"/>
      <c r="CL29" s="340"/>
      <c r="CM29" s="340"/>
      <c r="CN29" s="341"/>
      <c r="CO29" s="345"/>
      <c r="CP29" s="340"/>
      <c r="CQ29" s="340"/>
      <c r="CR29" s="340"/>
      <c r="CS29" s="340"/>
      <c r="CT29" s="340"/>
      <c r="CU29" s="340"/>
      <c r="CV29" s="340"/>
      <c r="CW29" s="341"/>
      <c r="CX29" s="346"/>
      <c r="CY29" s="340"/>
      <c r="CZ29" s="340"/>
      <c r="DA29" s="340"/>
      <c r="DB29" s="340"/>
      <c r="DC29" s="340"/>
      <c r="DD29" s="340"/>
      <c r="DE29" s="340"/>
      <c r="DF29" s="341"/>
    </row>
    <row r="30" spans="1:110" ht="7.5" customHeight="1" x14ac:dyDescent="0.4">
      <c r="BD30" s="73"/>
      <c r="BE30" s="421"/>
      <c r="BF30" s="387"/>
      <c r="BG30" s="388"/>
      <c r="BH30" s="222" t="s">
        <v>63</v>
      </c>
      <c r="BI30" s="223"/>
      <c r="BJ30" s="223"/>
      <c r="BK30" s="223"/>
      <c r="BL30" s="223"/>
      <c r="BM30" s="223"/>
      <c r="BN30" s="223"/>
      <c r="BO30" s="223"/>
      <c r="BP30" s="224"/>
      <c r="BQ30" s="350" t="s">
        <v>50</v>
      </c>
      <c r="BR30" s="351"/>
      <c r="BS30" s="352"/>
      <c r="BT30" s="306"/>
      <c r="BU30" s="307"/>
      <c r="BV30" s="307"/>
      <c r="BW30" s="307"/>
      <c r="BX30" s="307"/>
      <c r="BY30" s="307"/>
      <c r="BZ30" s="307"/>
      <c r="CA30" s="307"/>
      <c r="CB30" s="307"/>
      <c r="CC30" s="307"/>
      <c r="CD30" s="307"/>
      <c r="CE30" s="317"/>
      <c r="CF30" s="320" t="str">
        <f>IF(LEN(入力用!$L$34)&lt;9,"",ROUNDDOWN(RIGHT(入力用!$L$34,9)/100000000,0))</f>
        <v/>
      </c>
      <c r="CG30" s="274"/>
      <c r="CH30" s="274"/>
      <c r="CI30" s="274" t="str">
        <f>IF(LEN(入力用!$L$34)&lt;8,"",ROUNDDOWN(RIGHT(入力用!$L$34,8)/10000000,0))</f>
        <v/>
      </c>
      <c r="CJ30" s="274"/>
      <c r="CK30" s="274"/>
      <c r="CL30" s="274" t="str">
        <f>IF(LEN(入力用!$L$34)&lt;7,"",ROUNDDOWN(RIGHT(入力用!$L$34,7)/1000000,0))</f>
        <v/>
      </c>
      <c r="CM30" s="274"/>
      <c r="CN30" s="323"/>
      <c r="CO30" s="320" t="str">
        <f>IF(LEN(入力用!$L$34)&lt;6,"",ROUNDDOWN(RIGHT(入力用!$L$34,6)/100000,0))</f>
        <v/>
      </c>
      <c r="CP30" s="274"/>
      <c r="CQ30" s="274"/>
      <c r="CR30" s="274" t="str">
        <f>IF(LEN(入力用!$L$34)&lt;5,"",ROUNDDOWN(RIGHT(入力用!$L$34,5)/10000,0))</f>
        <v/>
      </c>
      <c r="CS30" s="274"/>
      <c r="CT30" s="274"/>
      <c r="CU30" s="274" t="str">
        <f>IF(LEN(入力用!$L$34)&lt;4,"",ROUNDDOWN(RIGHT(入力用!$L$34,4)/1000,0))</f>
        <v/>
      </c>
      <c r="CV30" s="274"/>
      <c r="CW30" s="323"/>
      <c r="CX30" s="326" t="str">
        <f>IF(LEN(入力用!$L$34)&lt;3,"",ROUNDDOWN(RIGHT(入力用!$L$34,3)/100,0))</f>
        <v/>
      </c>
      <c r="CY30" s="274"/>
      <c r="CZ30" s="274"/>
      <c r="DA30" s="274" t="str">
        <f>IF(LEN(入力用!$L$34)&lt;2,"",ROUNDDOWN(RIGHT(入力用!$L$34,2)/10,0))</f>
        <v/>
      </c>
      <c r="DB30" s="274"/>
      <c r="DC30" s="274"/>
      <c r="DD30" s="274" t="str">
        <f>RIGHT(入力用!$L$34,1)</f>
        <v/>
      </c>
      <c r="DE30" s="274"/>
      <c r="DF30" s="323"/>
    </row>
    <row r="31" spans="1:110" ht="7.5" customHeight="1" x14ac:dyDescent="0.4">
      <c r="BD31" s="73"/>
      <c r="BE31" s="421"/>
      <c r="BF31" s="387"/>
      <c r="BG31" s="388"/>
      <c r="BH31" s="303"/>
      <c r="BI31" s="289"/>
      <c r="BJ31" s="289"/>
      <c r="BK31" s="289"/>
      <c r="BL31" s="289"/>
      <c r="BM31" s="289"/>
      <c r="BN31" s="289"/>
      <c r="BO31" s="289"/>
      <c r="BP31" s="290"/>
      <c r="BQ31" s="297"/>
      <c r="BR31" s="298"/>
      <c r="BS31" s="299"/>
      <c r="BT31" s="306"/>
      <c r="BU31" s="307"/>
      <c r="BV31" s="307"/>
      <c r="BW31" s="307"/>
      <c r="BX31" s="307"/>
      <c r="BY31" s="307"/>
      <c r="BZ31" s="307"/>
      <c r="CA31" s="307"/>
      <c r="CB31" s="307"/>
      <c r="CC31" s="307"/>
      <c r="CD31" s="307"/>
      <c r="CE31" s="317"/>
      <c r="CF31" s="320"/>
      <c r="CG31" s="274"/>
      <c r="CH31" s="274"/>
      <c r="CI31" s="274"/>
      <c r="CJ31" s="274"/>
      <c r="CK31" s="274"/>
      <c r="CL31" s="274"/>
      <c r="CM31" s="274"/>
      <c r="CN31" s="323"/>
      <c r="CO31" s="320"/>
      <c r="CP31" s="274"/>
      <c r="CQ31" s="274"/>
      <c r="CR31" s="274"/>
      <c r="CS31" s="274"/>
      <c r="CT31" s="274"/>
      <c r="CU31" s="274"/>
      <c r="CV31" s="274"/>
      <c r="CW31" s="323"/>
      <c r="CX31" s="326"/>
      <c r="CY31" s="274"/>
      <c r="CZ31" s="274"/>
      <c r="DA31" s="274"/>
      <c r="DB31" s="274"/>
      <c r="DC31" s="274"/>
      <c r="DD31" s="274"/>
      <c r="DE31" s="274"/>
      <c r="DF31" s="323"/>
    </row>
    <row r="32" spans="1:110" ht="7.5" customHeight="1" thickBot="1" x14ac:dyDescent="0.45">
      <c r="BD32" s="73"/>
      <c r="BE32" s="421"/>
      <c r="BF32" s="387"/>
      <c r="BG32" s="388"/>
      <c r="BH32" s="430"/>
      <c r="BI32" s="292"/>
      <c r="BJ32" s="292"/>
      <c r="BK32" s="292"/>
      <c r="BL32" s="292"/>
      <c r="BM32" s="292"/>
      <c r="BN32" s="292"/>
      <c r="BO32" s="292"/>
      <c r="BP32" s="293"/>
      <c r="BQ32" s="347"/>
      <c r="BR32" s="348"/>
      <c r="BS32" s="349"/>
      <c r="BT32" s="306"/>
      <c r="BU32" s="307"/>
      <c r="BV32" s="307"/>
      <c r="BW32" s="307"/>
      <c r="BX32" s="307"/>
      <c r="BY32" s="307"/>
      <c r="BZ32" s="307"/>
      <c r="CA32" s="307"/>
      <c r="CB32" s="307"/>
      <c r="CC32" s="307"/>
      <c r="CD32" s="307"/>
      <c r="CE32" s="317"/>
      <c r="CF32" s="320"/>
      <c r="CG32" s="274"/>
      <c r="CH32" s="274"/>
      <c r="CI32" s="274"/>
      <c r="CJ32" s="274"/>
      <c r="CK32" s="274"/>
      <c r="CL32" s="274"/>
      <c r="CM32" s="274"/>
      <c r="CN32" s="323"/>
      <c r="CO32" s="320"/>
      <c r="CP32" s="274"/>
      <c r="CQ32" s="274"/>
      <c r="CR32" s="274"/>
      <c r="CS32" s="274"/>
      <c r="CT32" s="274"/>
      <c r="CU32" s="274"/>
      <c r="CV32" s="274"/>
      <c r="CW32" s="323"/>
      <c r="CX32" s="326"/>
      <c r="CY32" s="274"/>
      <c r="CZ32" s="274"/>
      <c r="DA32" s="274"/>
      <c r="DB32" s="274"/>
      <c r="DC32" s="274"/>
      <c r="DD32" s="274"/>
      <c r="DE32" s="274"/>
      <c r="DF32" s="323"/>
    </row>
    <row r="33" spans="56:111" ht="7.5" customHeight="1" x14ac:dyDescent="0.4">
      <c r="BD33" s="73"/>
      <c r="BE33" s="421"/>
      <c r="BF33" s="387"/>
      <c r="BG33" s="387"/>
      <c r="BH33" s="285" t="s">
        <v>65</v>
      </c>
      <c r="BI33" s="286"/>
      <c r="BJ33" s="286"/>
      <c r="BK33" s="286"/>
      <c r="BL33" s="286"/>
      <c r="BM33" s="286"/>
      <c r="BN33" s="286"/>
      <c r="BO33" s="286"/>
      <c r="BP33" s="287"/>
      <c r="BQ33" s="294" t="s">
        <v>1</v>
      </c>
      <c r="BR33" s="295"/>
      <c r="BS33" s="296"/>
      <c r="BT33" s="304"/>
      <c r="BU33" s="305"/>
      <c r="BV33" s="305"/>
      <c r="BW33" s="305"/>
      <c r="BX33" s="305"/>
      <c r="BY33" s="305"/>
      <c r="BZ33" s="305" t="str">
        <f>IF(LEN(入力用!L35)=10,"\","")</f>
        <v/>
      </c>
      <c r="CA33" s="305"/>
      <c r="CB33" s="305"/>
      <c r="CC33" s="305" t="str">
        <f>IF(LEN(入力用!$L$35)&lt;9,"",IF(LEN(入力用!$L$35)=9,"￥",ROUNDDOWN(RIGHT(入力用!$L$35,10)/1000000000,0)))</f>
        <v/>
      </c>
      <c r="CD33" s="305"/>
      <c r="CE33" s="316"/>
      <c r="CF33" s="319" t="str">
        <f>IF(LEN(入力用!$L$35)&lt;8,"",IF(LEN(入力用!$L$35)=8,"￥",ROUNDDOWN(RIGHT(入力用!$L$35,9)/100000000,0)))</f>
        <v/>
      </c>
      <c r="CG33" s="273"/>
      <c r="CH33" s="273"/>
      <c r="CI33" s="273" t="str">
        <f>IF(LEN(入力用!$L$35)&lt;7,"",IF(LEN(入力用!$L$35)=7,"￥",ROUNDDOWN(RIGHT(入力用!$L$35,8)/10000000,0)))</f>
        <v/>
      </c>
      <c r="CJ33" s="273"/>
      <c r="CK33" s="273"/>
      <c r="CL33" s="273" t="str">
        <f>IF(LEN(入力用!$L$35)&lt;6,"",IF(LEN(入力用!$L$35)=6,"￥",ROUNDDOWN(RIGHT(入力用!$L$35,7)/1000000,0)))</f>
        <v/>
      </c>
      <c r="CM33" s="273"/>
      <c r="CN33" s="322"/>
      <c r="CO33" s="319" t="str">
        <f>IF(LEN(入力用!$L$35)&lt;5,"",IF(LEN(入力用!$L$35)=5,"￥",ROUNDDOWN(RIGHT(入力用!$L$35,6)/100000,0)))</f>
        <v/>
      </c>
      <c r="CP33" s="273"/>
      <c r="CQ33" s="273"/>
      <c r="CR33" s="273" t="str">
        <f>IF(LEN(入力用!$L$35)&lt;4,"",IF(LEN(入力用!$L$35)=4,"￥",ROUNDDOWN(RIGHT(入力用!$L$35,5)/10000,0)))</f>
        <v/>
      </c>
      <c r="CS33" s="273"/>
      <c r="CT33" s="273"/>
      <c r="CU33" s="273" t="str">
        <f>IF(LEN(入力用!$L$35)&lt;3,"",IF(LEN(入力用!$L$35)=3,"￥",ROUNDDOWN(RIGHT(入力用!$L$35,4)/1000,0)))</f>
        <v/>
      </c>
      <c r="CV33" s="273"/>
      <c r="CW33" s="322"/>
      <c r="CX33" s="325" t="str">
        <f>IF(LEN(入力用!$L$35)&lt;2,"",IF(LEN(入力用!$L$35)=2,"￥",ROUNDDOWN(RIGHT(入力用!$L$35,3)/100,0)))</f>
        <v/>
      </c>
      <c r="CY33" s="273"/>
      <c r="CZ33" s="273"/>
      <c r="DA33" s="273" t="str">
        <f>IF(LEN(入力用!$L$35)&lt;1,"",IF(LEN(入力用!$L$35)=1,"￥",ROUNDDOWN(RIGHT(入力用!$L$35,2)/10,0)))</f>
        <v>￥</v>
      </c>
      <c r="DB33" s="273"/>
      <c r="DC33" s="273"/>
      <c r="DD33" s="273" t="str">
        <f>RIGHT(入力用!L35,1)</f>
        <v>0</v>
      </c>
      <c r="DE33" s="273"/>
      <c r="DF33" s="276"/>
    </row>
    <row r="34" spans="56:111" ht="7.5" customHeight="1" x14ac:dyDescent="0.4">
      <c r="BD34" s="73"/>
      <c r="BE34" s="421"/>
      <c r="BF34" s="387"/>
      <c r="BG34" s="387"/>
      <c r="BH34" s="288"/>
      <c r="BI34" s="289"/>
      <c r="BJ34" s="289"/>
      <c r="BK34" s="289"/>
      <c r="BL34" s="289"/>
      <c r="BM34" s="289"/>
      <c r="BN34" s="289"/>
      <c r="BO34" s="289"/>
      <c r="BP34" s="290"/>
      <c r="BQ34" s="297"/>
      <c r="BR34" s="298"/>
      <c r="BS34" s="299"/>
      <c r="BT34" s="306"/>
      <c r="BU34" s="307"/>
      <c r="BV34" s="307"/>
      <c r="BW34" s="307"/>
      <c r="BX34" s="307"/>
      <c r="BY34" s="307"/>
      <c r="BZ34" s="307"/>
      <c r="CA34" s="307"/>
      <c r="CB34" s="307"/>
      <c r="CC34" s="307"/>
      <c r="CD34" s="307"/>
      <c r="CE34" s="317"/>
      <c r="CF34" s="320"/>
      <c r="CG34" s="274"/>
      <c r="CH34" s="274"/>
      <c r="CI34" s="274"/>
      <c r="CJ34" s="274"/>
      <c r="CK34" s="274"/>
      <c r="CL34" s="274"/>
      <c r="CM34" s="274"/>
      <c r="CN34" s="323"/>
      <c r="CO34" s="320"/>
      <c r="CP34" s="274"/>
      <c r="CQ34" s="274"/>
      <c r="CR34" s="274"/>
      <c r="CS34" s="274"/>
      <c r="CT34" s="274"/>
      <c r="CU34" s="274"/>
      <c r="CV34" s="274"/>
      <c r="CW34" s="323"/>
      <c r="CX34" s="326"/>
      <c r="CY34" s="274"/>
      <c r="CZ34" s="274"/>
      <c r="DA34" s="274"/>
      <c r="DB34" s="274"/>
      <c r="DC34" s="274"/>
      <c r="DD34" s="274"/>
      <c r="DE34" s="274"/>
      <c r="DF34" s="277"/>
    </row>
    <row r="35" spans="56:111" ht="7.5" customHeight="1" thickBot="1" x14ac:dyDescent="0.45">
      <c r="BD35" s="73"/>
      <c r="BE35" s="422"/>
      <c r="BF35" s="423"/>
      <c r="BG35" s="423"/>
      <c r="BH35" s="291"/>
      <c r="BI35" s="292"/>
      <c r="BJ35" s="292"/>
      <c r="BK35" s="292"/>
      <c r="BL35" s="292"/>
      <c r="BM35" s="292"/>
      <c r="BN35" s="292"/>
      <c r="BO35" s="292"/>
      <c r="BP35" s="293"/>
      <c r="BQ35" s="300"/>
      <c r="BR35" s="301"/>
      <c r="BS35" s="302"/>
      <c r="BT35" s="308"/>
      <c r="BU35" s="309"/>
      <c r="BV35" s="309"/>
      <c r="BW35" s="309"/>
      <c r="BX35" s="309"/>
      <c r="BY35" s="309"/>
      <c r="BZ35" s="309"/>
      <c r="CA35" s="309"/>
      <c r="CB35" s="309"/>
      <c r="CC35" s="309"/>
      <c r="CD35" s="309"/>
      <c r="CE35" s="318"/>
      <c r="CF35" s="321"/>
      <c r="CG35" s="275"/>
      <c r="CH35" s="275"/>
      <c r="CI35" s="275"/>
      <c r="CJ35" s="275"/>
      <c r="CK35" s="275"/>
      <c r="CL35" s="275"/>
      <c r="CM35" s="275"/>
      <c r="CN35" s="324"/>
      <c r="CO35" s="321"/>
      <c r="CP35" s="275"/>
      <c r="CQ35" s="275"/>
      <c r="CR35" s="275"/>
      <c r="CS35" s="275"/>
      <c r="CT35" s="275"/>
      <c r="CU35" s="275"/>
      <c r="CV35" s="275"/>
      <c r="CW35" s="324"/>
      <c r="CX35" s="327"/>
      <c r="CY35" s="275"/>
      <c r="CZ35" s="275"/>
      <c r="DA35" s="275"/>
      <c r="DB35" s="275"/>
      <c r="DC35" s="275"/>
      <c r="DD35" s="275"/>
      <c r="DE35" s="275"/>
      <c r="DF35" s="278"/>
    </row>
    <row r="36" spans="56:111" ht="7.5" customHeight="1" x14ac:dyDescent="0.4">
      <c r="BD36" s="73"/>
      <c r="BE36" s="444" t="s">
        <v>61</v>
      </c>
      <c r="BF36" s="445"/>
      <c r="BG36" s="445"/>
      <c r="BH36" s="446"/>
      <c r="BI36" s="446"/>
      <c r="BJ36" s="446"/>
      <c r="BK36" s="446"/>
      <c r="BL36" s="446"/>
      <c r="BM36" s="446"/>
      <c r="BN36" s="446"/>
      <c r="BO36" s="446"/>
      <c r="BP36" s="446"/>
      <c r="BQ36" s="446"/>
      <c r="BR36" s="446"/>
      <c r="BS36" s="447"/>
      <c r="BT36" s="101"/>
      <c r="BU36" s="101"/>
      <c r="BV36" s="101"/>
      <c r="BW36" s="102"/>
      <c r="BX36" s="101"/>
      <c r="BY36" s="101"/>
      <c r="BZ36" s="101"/>
      <c r="CA36" s="101"/>
      <c r="CB36" s="101"/>
      <c r="CC36" s="101"/>
      <c r="CD36" s="101"/>
      <c r="CE36" s="101"/>
      <c r="CF36" s="101"/>
      <c r="CG36" s="101"/>
      <c r="CH36" s="101"/>
      <c r="CI36" s="101"/>
      <c r="CJ36" s="101"/>
      <c r="CK36" s="101"/>
      <c r="CL36" s="103"/>
      <c r="CM36" s="215" t="s">
        <v>59</v>
      </c>
      <c r="CN36" s="217"/>
      <c r="CO36" s="88"/>
      <c r="CP36" s="89"/>
      <c r="CQ36" s="89"/>
      <c r="CR36" s="89"/>
      <c r="CS36" s="89"/>
      <c r="CT36" s="89"/>
      <c r="CU36" s="89"/>
      <c r="CV36" s="89"/>
      <c r="CW36" s="89"/>
      <c r="CX36" s="89"/>
      <c r="CY36" s="89"/>
      <c r="CZ36" s="89"/>
      <c r="DA36" s="89"/>
      <c r="DB36" s="89"/>
      <c r="DC36" s="89"/>
      <c r="DD36" s="89"/>
      <c r="DE36" s="89"/>
      <c r="DF36" s="90"/>
    </row>
    <row r="37" spans="56:111" ht="7.5" customHeight="1" x14ac:dyDescent="0.4">
      <c r="BD37" s="73"/>
      <c r="BE37" s="444"/>
      <c r="BF37" s="445"/>
      <c r="BG37" s="445"/>
      <c r="BH37" s="445"/>
      <c r="BI37" s="445"/>
      <c r="BJ37" s="445"/>
      <c r="BK37" s="445"/>
      <c r="BL37" s="445"/>
      <c r="BM37" s="445"/>
      <c r="BN37" s="445"/>
      <c r="BO37" s="445"/>
      <c r="BP37" s="445"/>
      <c r="BQ37" s="445"/>
      <c r="BR37" s="445"/>
      <c r="BS37" s="448"/>
      <c r="BT37" s="101"/>
      <c r="BU37" s="289" t="s">
        <v>36</v>
      </c>
      <c r="BV37" s="289"/>
      <c r="BW37" s="103"/>
      <c r="BX37" s="101"/>
      <c r="BY37" s="101"/>
      <c r="BZ37" s="101"/>
      <c r="CA37" s="101"/>
      <c r="CB37" s="101"/>
      <c r="CC37" s="101"/>
      <c r="CD37" s="101"/>
      <c r="CE37" s="101"/>
      <c r="CF37" s="101"/>
      <c r="CG37" s="101"/>
      <c r="CH37" s="101"/>
      <c r="CI37" s="101"/>
      <c r="CJ37" s="101"/>
      <c r="CK37" s="436" t="s">
        <v>38</v>
      </c>
      <c r="CL37" s="437"/>
      <c r="CM37" s="215"/>
      <c r="CN37" s="217"/>
      <c r="CO37" s="88"/>
      <c r="CP37" s="89"/>
      <c r="CQ37" s="89"/>
      <c r="CR37" s="89"/>
      <c r="CS37" s="89"/>
      <c r="CT37" s="89"/>
      <c r="CU37" s="89"/>
      <c r="CV37" s="89"/>
      <c r="CW37" s="89"/>
      <c r="CX37" s="89"/>
      <c r="CY37" s="89"/>
      <c r="CZ37" s="89"/>
      <c r="DA37" s="89"/>
      <c r="DB37" s="89"/>
      <c r="DC37" s="89"/>
      <c r="DD37" s="89"/>
      <c r="DE37" s="89"/>
      <c r="DF37" s="90"/>
    </row>
    <row r="38" spans="56:111" ht="7.5" customHeight="1" x14ac:dyDescent="0.4">
      <c r="BD38" s="73"/>
      <c r="BE38" s="449" t="s">
        <v>62</v>
      </c>
      <c r="BF38" s="450"/>
      <c r="BG38" s="450"/>
      <c r="BH38" s="450"/>
      <c r="BI38" s="450"/>
      <c r="BJ38" s="450"/>
      <c r="BK38" s="450"/>
      <c r="BL38" s="450"/>
      <c r="BM38" s="450"/>
      <c r="BN38" s="450"/>
      <c r="BO38" s="450"/>
      <c r="BP38" s="450"/>
      <c r="BQ38" s="450"/>
      <c r="BR38" s="450"/>
      <c r="BS38" s="451"/>
      <c r="BT38" s="101"/>
      <c r="BU38" s="289"/>
      <c r="BV38" s="289"/>
      <c r="BW38" s="103"/>
      <c r="BX38" s="104"/>
      <c r="BY38" s="99"/>
      <c r="BZ38" s="99"/>
      <c r="CA38" s="99"/>
      <c r="CB38" s="99"/>
      <c r="CC38" s="99"/>
      <c r="CD38" s="99"/>
      <c r="CE38" s="99"/>
      <c r="CF38" s="99"/>
      <c r="CG38" s="99"/>
      <c r="CH38" s="99"/>
      <c r="CI38" s="99"/>
      <c r="CJ38" s="99"/>
      <c r="CK38" s="438"/>
      <c r="CL38" s="439"/>
      <c r="CM38" s="215"/>
      <c r="CN38" s="217"/>
      <c r="CO38" s="88"/>
      <c r="CP38" s="89"/>
      <c r="CQ38" s="89"/>
      <c r="CR38" s="89"/>
      <c r="CS38" s="89"/>
      <c r="CT38" s="89"/>
      <c r="CU38" s="89"/>
      <c r="CV38" s="89"/>
      <c r="CW38" s="89"/>
      <c r="CX38" s="89"/>
      <c r="CY38" s="89"/>
      <c r="CZ38" s="89"/>
      <c r="DA38" s="89"/>
      <c r="DB38" s="89"/>
      <c r="DC38" s="89"/>
      <c r="DD38" s="89"/>
      <c r="DE38" s="89"/>
      <c r="DF38" s="90"/>
    </row>
    <row r="39" spans="56:111" ht="7.5" customHeight="1" x14ac:dyDescent="0.4">
      <c r="BE39" s="449"/>
      <c r="BF39" s="450"/>
      <c r="BG39" s="450"/>
      <c r="BH39" s="450"/>
      <c r="BI39" s="450"/>
      <c r="BJ39" s="450"/>
      <c r="BK39" s="450"/>
      <c r="BL39" s="450"/>
      <c r="BM39" s="450"/>
      <c r="BN39" s="450"/>
      <c r="BO39" s="450"/>
      <c r="BP39" s="450"/>
      <c r="BQ39" s="450"/>
      <c r="BR39" s="450"/>
      <c r="BS39" s="451"/>
      <c r="BT39" s="101"/>
      <c r="BU39" s="101"/>
      <c r="BV39" s="101"/>
      <c r="BW39" s="103"/>
      <c r="BX39" s="101"/>
      <c r="BY39" s="101"/>
      <c r="BZ39" s="101"/>
      <c r="CA39" s="101"/>
      <c r="CB39" s="101"/>
      <c r="CC39" s="101"/>
      <c r="CD39" s="101"/>
      <c r="CE39" s="101"/>
      <c r="CF39" s="101"/>
      <c r="CG39" s="101"/>
      <c r="CH39" s="101"/>
      <c r="CI39" s="101"/>
      <c r="CJ39" s="101"/>
      <c r="CK39" s="101"/>
      <c r="CL39" s="103"/>
      <c r="CM39" s="215"/>
      <c r="CN39" s="217"/>
      <c r="CO39" s="88"/>
      <c r="CP39" s="89"/>
      <c r="CQ39" s="89"/>
      <c r="CR39" s="89"/>
      <c r="CS39" s="89"/>
      <c r="CT39" s="89"/>
      <c r="CU39" s="89"/>
      <c r="CV39" s="89"/>
      <c r="CW39" s="89"/>
      <c r="CX39" s="89"/>
      <c r="CY39" s="89"/>
      <c r="CZ39" s="89"/>
      <c r="DA39" s="89"/>
      <c r="DB39" s="89"/>
      <c r="DC39" s="89"/>
      <c r="DD39" s="89"/>
      <c r="DE39" s="89"/>
      <c r="DF39" s="90"/>
    </row>
    <row r="40" spans="56:111" ht="7.5" customHeight="1" x14ac:dyDescent="0.4">
      <c r="BE40" s="105"/>
      <c r="BF40" s="101"/>
      <c r="BG40" s="101"/>
      <c r="BH40" s="101"/>
      <c r="BI40" s="101"/>
      <c r="BJ40" s="101"/>
      <c r="BK40" s="101"/>
      <c r="BL40" s="101"/>
      <c r="BM40" s="101"/>
      <c r="BN40" s="101"/>
      <c r="BO40" s="101"/>
      <c r="BP40" s="101"/>
      <c r="BQ40" s="106"/>
      <c r="BR40" s="106"/>
      <c r="BS40" s="107"/>
      <c r="BT40" s="289" t="s">
        <v>37</v>
      </c>
      <c r="BU40" s="289"/>
      <c r="BV40" s="289"/>
      <c r="BW40" s="290"/>
      <c r="BX40" s="101"/>
      <c r="BY40" s="101"/>
      <c r="BZ40" s="101"/>
      <c r="CA40" s="101"/>
      <c r="CB40" s="101"/>
      <c r="CC40" s="101"/>
      <c r="CD40" s="101"/>
      <c r="CE40" s="101"/>
      <c r="CF40" s="101"/>
      <c r="CG40" s="101"/>
      <c r="CH40" s="101"/>
      <c r="CI40" s="101"/>
      <c r="CJ40" s="101"/>
      <c r="CK40" s="436" t="s">
        <v>7</v>
      </c>
      <c r="CL40" s="437"/>
      <c r="CM40" s="215"/>
      <c r="CN40" s="217"/>
      <c r="CO40" s="88"/>
      <c r="CP40" s="89"/>
      <c r="CQ40" s="89"/>
      <c r="CR40" s="89"/>
      <c r="CS40" s="89"/>
      <c r="CT40" s="89"/>
      <c r="CU40" s="89"/>
      <c r="CV40" s="89"/>
      <c r="CW40" s="89"/>
      <c r="CX40" s="89"/>
      <c r="CY40" s="89"/>
      <c r="CZ40" s="89"/>
      <c r="DA40" s="89"/>
      <c r="DB40" s="89"/>
      <c r="DC40" s="89"/>
      <c r="DD40" s="89"/>
      <c r="DE40" s="89"/>
      <c r="DF40" s="90"/>
    </row>
    <row r="41" spans="56:111" ht="7.5" customHeight="1" x14ac:dyDescent="0.4">
      <c r="BE41" s="105"/>
      <c r="BF41" s="101"/>
      <c r="BG41" s="101"/>
      <c r="BH41" s="101"/>
      <c r="BI41" s="101"/>
      <c r="BJ41" s="101"/>
      <c r="BK41" s="101"/>
      <c r="BL41" s="101"/>
      <c r="BM41" s="101"/>
      <c r="BN41" s="101"/>
      <c r="BO41" s="101"/>
      <c r="BP41" s="101"/>
      <c r="BQ41" s="106"/>
      <c r="BR41" s="106"/>
      <c r="BS41" s="107"/>
      <c r="BT41" s="226"/>
      <c r="BU41" s="226"/>
      <c r="BV41" s="226"/>
      <c r="BW41" s="227"/>
      <c r="BX41" s="99"/>
      <c r="BY41" s="99"/>
      <c r="BZ41" s="99"/>
      <c r="CA41" s="99"/>
      <c r="CB41" s="99"/>
      <c r="CC41" s="99"/>
      <c r="CD41" s="99"/>
      <c r="CE41" s="99"/>
      <c r="CF41" s="99"/>
      <c r="CG41" s="99"/>
      <c r="CH41" s="99"/>
      <c r="CI41" s="99"/>
      <c r="CJ41" s="99"/>
      <c r="CK41" s="438"/>
      <c r="CL41" s="439"/>
      <c r="CM41" s="215"/>
      <c r="CN41" s="217"/>
      <c r="CO41" s="88"/>
      <c r="CP41" s="89"/>
      <c r="CQ41" s="89"/>
      <c r="CR41" s="89"/>
      <c r="CS41" s="89"/>
      <c r="CT41" s="89"/>
      <c r="CU41" s="89"/>
      <c r="CV41" s="89"/>
      <c r="CW41" s="89"/>
      <c r="CX41" s="89"/>
      <c r="CY41" s="89"/>
      <c r="CZ41" s="89"/>
      <c r="DA41" s="89"/>
      <c r="DB41" s="89"/>
      <c r="DC41" s="89"/>
      <c r="DD41" s="89"/>
      <c r="DE41" s="89"/>
      <c r="DF41" s="90"/>
    </row>
    <row r="42" spans="56:111" ht="7.5" customHeight="1" x14ac:dyDescent="0.4">
      <c r="BE42" s="105"/>
      <c r="BF42" s="101"/>
      <c r="BG42" s="101"/>
      <c r="BH42" s="101"/>
      <c r="BI42" s="101"/>
      <c r="BJ42" s="101"/>
      <c r="BK42" s="101"/>
      <c r="BL42" s="101"/>
      <c r="BM42" s="101"/>
      <c r="BN42" s="101"/>
      <c r="BO42" s="101"/>
      <c r="BP42" s="101"/>
      <c r="BQ42" s="108"/>
      <c r="BR42" s="108"/>
      <c r="BS42" s="108"/>
      <c r="BT42" s="101"/>
      <c r="BU42" s="440" t="s">
        <v>39</v>
      </c>
      <c r="BV42" s="440"/>
      <c r="BW42" s="440"/>
      <c r="BX42" s="440"/>
      <c r="BY42" s="440"/>
      <c r="BZ42" s="440"/>
      <c r="CA42" s="440"/>
      <c r="CB42" s="440"/>
      <c r="CC42" s="440"/>
      <c r="CD42" s="440"/>
      <c r="CE42" s="440"/>
      <c r="CF42" s="440"/>
      <c r="CG42" s="440"/>
      <c r="CH42" s="440"/>
      <c r="CI42" s="440"/>
      <c r="CJ42" s="440"/>
      <c r="CK42" s="440"/>
      <c r="CL42" s="441"/>
      <c r="CM42" s="215"/>
      <c r="CN42" s="217"/>
      <c r="CO42" s="88"/>
      <c r="CP42" s="89"/>
      <c r="CQ42" s="89"/>
      <c r="CR42" s="89"/>
      <c r="CS42" s="89"/>
      <c r="CT42" s="89"/>
      <c r="CU42" s="89"/>
      <c r="CV42" s="89"/>
      <c r="CW42" s="89"/>
      <c r="CX42" s="89"/>
      <c r="CY42" s="89"/>
      <c r="CZ42" s="89"/>
      <c r="DA42" s="89"/>
      <c r="DB42" s="89"/>
      <c r="DC42" s="89"/>
      <c r="DD42" s="89"/>
      <c r="DE42" s="89"/>
      <c r="DF42" s="90"/>
    </row>
    <row r="43" spans="56:111" ht="7.5" customHeight="1" x14ac:dyDescent="0.4">
      <c r="BE43" s="105"/>
      <c r="BF43" s="101"/>
      <c r="BG43" s="101"/>
      <c r="BH43" s="101"/>
      <c r="BI43" s="101"/>
      <c r="BJ43" s="101"/>
      <c r="BK43" s="101"/>
      <c r="BL43" s="101"/>
      <c r="BM43" s="101"/>
      <c r="BN43" s="101"/>
      <c r="BO43" s="101"/>
      <c r="BP43" s="101"/>
      <c r="BQ43" s="108"/>
      <c r="BR43" s="108"/>
      <c r="BS43" s="108"/>
      <c r="BT43" s="101"/>
      <c r="BU43" s="442"/>
      <c r="BV43" s="442"/>
      <c r="BW43" s="442"/>
      <c r="BX43" s="442"/>
      <c r="BY43" s="442"/>
      <c r="BZ43" s="442"/>
      <c r="CA43" s="442"/>
      <c r="CB43" s="442"/>
      <c r="CC43" s="442"/>
      <c r="CD43" s="442"/>
      <c r="CE43" s="442"/>
      <c r="CF43" s="442"/>
      <c r="CG43" s="442"/>
      <c r="CH43" s="442"/>
      <c r="CI43" s="442"/>
      <c r="CJ43" s="442"/>
      <c r="CK43" s="442"/>
      <c r="CL43" s="443"/>
      <c r="CM43" s="215"/>
      <c r="CN43" s="217"/>
      <c r="CO43" s="88"/>
      <c r="CP43" s="89"/>
      <c r="CQ43" s="89"/>
      <c r="CR43" s="89"/>
      <c r="CS43" s="89"/>
      <c r="CT43" s="89"/>
      <c r="CU43" s="89"/>
      <c r="CV43" s="89"/>
      <c r="CW43" s="89"/>
      <c r="CX43" s="89"/>
      <c r="CY43" s="89"/>
      <c r="CZ43" s="89"/>
      <c r="DA43" s="89"/>
      <c r="DB43" s="89"/>
      <c r="DC43" s="89"/>
      <c r="DD43" s="89"/>
      <c r="DE43" s="89"/>
      <c r="DF43" s="90"/>
    </row>
    <row r="44" spans="56:111" ht="7.5" customHeight="1" x14ac:dyDescent="0.4">
      <c r="BE44" s="105"/>
      <c r="BF44" s="101"/>
      <c r="BG44" s="101"/>
      <c r="BH44" s="101"/>
      <c r="BI44" s="101"/>
      <c r="BJ44" s="101"/>
      <c r="BK44" s="101"/>
      <c r="BL44" s="101"/>
      <c r="BM44" s="101"/>
      <c r="BN44" s="101"/>
      <c r="BO44" s="101"/>
      <c r="BP44" s="101"/>
      <c r="BQ44" s="106"/>
      <c r="BR44" s="106"/>
      <c r="BS44" s="106"/>
      <c r="BT44" s="101"/>
      <c r="BU44" s="442"/>
      <c r="BV44" s="442"/>
      <c r="BW44" s="442"/>
      <c r="BX44" s="442"/>
      <c r="BY44" s="442"/>
      <c r="BZ44" s="442"/>
      <c r="CA44" s="442"/>
      <c r="CB44" s="442"/>
      <c r="CC44" s="442"/>
      <c r="CD44" s="442"/>
      <c r="CE44" s="442"/>
      <c r="CF44" s="442"/>
      <c r="CG44" s="442"/>
      <c r="CH44" s="442"/>
      <c r="CI44" s="442"/>
      <c r="CJ44" s="442"/>
      <c r="CK44" s="442"/>
      <c r="CL44" s="443"/>
      <c r="CM44" s="215"/>
      <c r="CN44" s="217"/>
      <c r="CO44" s="88"/>
      <c r="CP44" s="89"/>
      <c r="CQ44" s="89"/>
      <c r="CR44" s="89"/>
      <c r="CS44" s="89"/>
      <c r="CT44" s="89"/>
      <c r="CU44" s="89"/>
      <c r="CV44" s="89"/>
      <c r="CW44" s="89"/>
      <c r="CX44" s="89"/>
      <c r="CY44" s="89"/>
      <c r="CZ44" s="89"/>
      <c r="DA44" s="89"/>
      <c r="DB44" s="89"/>
      <c r="DC44" s="89"/>
      <c r="DD44" s="89"/>
      <c r="DE44" s="89"/>
      <c r="DF44" s="90"/>
    </row>
    <row r="45" spans="56:111" ht="7.5" customHeight="1" x14ac:dyDescent="0.4">
      <c r="BE45" s="105"/>
      <c r="BF45" s="101"/>
      <c r="BG45" s="101"/>
      <c r="BH45" s="101"/>
      <c r="BI45" s="101"/>
      <c r="BJ45" s="101"/>
      <c r="BK45" s="101"/>
      <c r="BL45" s="101"/>
      <c r="BM45" s="101"/>
      <c r="BN45" s="101"/>
      <c r="BO45" s="101"/>
      <c r="BP45" s="101"/>
      <c r="BQ45" s="106"/>
      <c r="BR45" s="106"/>
      <c r="BS45" s="106"/>
      <c r="BT45" s="101"/>
      <c r="BU45" s="442"/>
      <c r="BV45" s="442"/>
      <c r="BW45" s="442"/>
      <c r="BX45" s="442"/>
      <c r="BY45" s="442"/>
      <c r="BZ45" s="442"/>
      <c r="CA45" s="442"/>
      <c r="CB45" s="442"/>
      <c r="CC45" s="442"/>
      <c r="CD45" s="442"/>
      <c r="CE45" s="442"/>
      <c r="CF45" s="442"/>
      <c r="CG45" s="442"/>
      <c r="CH45" s="442"/>
      <c r="CI45" s="442"/>
      <c r="CJ45" s="442"/>
      <c r="CK45" s="442"/>
      <c r="CL45" s="443"/>
      <c r="CM45" s="215"/>
      <c r="CN45" s="217"/>
      <c r="CO45" s="88"/>
      <c r="CP45" s="89"/>
      <c r="CQ45" s="89"/>
      <c r="CR45" s="89"/>
      <c r="CS45" s="89"/>
      <c r="CT45" s="89"/>
      <c r="CU45" s="89"/>
      <c r="CV45" s="89"/>
      <c r="CW45" s="89"/>
      <c r="CX45" s="89"/>
      <c r="CY45" s="89"/>
      <c r="CZ45" s="89"/>
      <c r="DA45" s="89"/>
      <c r="DB45" s="89"/>
      <c r="DC45" s="89"/>
      <c r="DD45" s="89"/>
      <c r="DE45" s="89"/>
      <c r="DF45" s="90"/>
    </row>
    <row r="46" spans="56:111" ht="7.5" customHeight="1" x14ac:dyDescent="0.4">
      <c r="BE46" s="105"/>
      <c r="BF46" s="101"/>
      <c r="BG46" s="101"/>
      <c r="BH46" s="101"/>
      <c r="BI46" s="101"/>
      <c r="BJ46" s="101"/>
      <c r="BK46" s="101"/>
      <c r="BL46" s="101"/>
      <c r="BM46" s="101"/>
      <c r="BN46" s="101"/>
      <c r="BO46" s="101"/>
      <c r="BP46" s="101"/>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9"/>
      <c r="CM46" s="215"/>
      <c r="CN46" s="217"/>
      <c r="CO46" s="88"/>
      <c r="CP46" s="89"/>
      <c r="CQ46" s="89"/>
      <c r="CR46" s="89"/>
      <c r="CS46" s="89"/>
      <c r="CT46" s="89"/>
      <c r="CU46" s="89"/>
      <c r="CV46" s="89"/>
      <c r="CW46" s="89"/>
      <c r="CX46" s="89"/>
      <c r="CY46" s="89"/>
      <c r="CZ46" s="89"/>
      <c r="DA46" s="89"/>
      <c r="DB46" s="89"/>
      <c r="DC46" s="89"/>
      <c r="DD46" s="89"/>
      <c r="DE46" s="89"/>
      <c r="DF46" s="90"/>
      <c r="DG46" s="59"/>
    </row>
    <row r="47" spans="56:111" ht="7.5" customHeight="1" x14ac:dyDescent="0.4">
      <c r="BE47" s="105"/>
      <c r="BF47" s="101"/>
      <c r="BG47" s="101"/>
      <c r="BH47" s="101"/>
      <c r="BI47" s="101"/>
      <c r="BJ47" s="101"/>
      <c r="BK47" s="101"/>
      <c r="BL47" s="101"/>
      <c r="BM47" s="101"/>
      <c r="BN47" s="101"/>
      <c r="BO47" s="101"/>
      <c r="BP47" s="101"/>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9"/>
      <c r="CM47" s="215"/>
      <c r="CN47" s="217"/>
      <c r="CO47" s="88"/>
      <c r="CP47" s="89"/>
      <c r="CQ47" s="89"/>
      <c r="CR47" s="89"/>
      <c r="CS47" s="89"/>
      <c r="CT47" s="89"/>
      <c r="CU47" s="89"/>
      <c r="CV47" s="89"/>
      <c r="CW47" s="89"/>
      <c r="CX47" s="89"/>
      <c r="CY47" s="89"/>
      <c r="CZ47" s="89"/>
      <c r="DA47" s="89"/>
      <c r="DB47" s="89"/>
      <c r="DC47" s="89"/>
      <c r="DD47" s="89"/>
      <c r="DE47" s="89"/>
      <c r="DF47" s="90"/>
      <c r="DG47" s="59"/>
    </row>
    <row r="48" spans="56:111" ht="7.5" customHeight="1" x14ac:dyDescent="0.4">
      <c r="BE48" s="9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110"/>
      <c r="CM48" s="215"/>
      <c r="CN48" s="217"/>
      <c r="CO48" s="88"/>
      <c r="CP48" s="89"/>
      <c r="CQ48" s="89"/>
      <c r="CR48" s="89"/>
      <c r="CS48" s="89"/>
      <c r="CT48" s="89"/>
      <c r="CU48" s="89"/>
      <c r="CV48" s="89"/>
      <c r="CW48" s="89"/>
      <c r="CX48" s="89"/>
      <c r="CY48" s="89"/>
      <c r="CZ48" s="89"/>
      <c r="DA48" s="89"/>
      <c r="DB48" s="89"/>
      <c r="DC48" s="89"/>
      <c r="DD48" s="89"/>
      <c r="DE48" s="89"/>
      <c r="DF48" s="90"/>
      <c r="DG48" s="59"/>
    </row>
    <row r="49" spans="2:111" ht="7.5" customHeight="1" x14ac:dyDescent="0.4">
      <c r="BE49" s="9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110"/>
      <c r="CM49" s="215"/>
      <c r="CN49" s="217"/>
      <c r="CO49" s="88"/>
      <c r="CP49" s="89"/>
      <c r="CQ49" s="89"/>
      <c r="CR49" s="89"/>
      <c r="CS49" s="89"/>
      <c r="CT49" s="89"/>
      <c r="CU49" s="89"/>
      <c r="CV49" s="89"/>
      <c r="CW49" s="89"/>
      <c r="CX49" s="89"/>
      <c r="CY49" s="89"/>
      <c r="CZ49" s="89"/>
      <c r="DA49" s="89"/>
      <c r="DB49" s="89"/>
      <c r="DC49" s="89"/>
      <c r="DD49" s="89"/>
      <c r="DE49" s="89"/>
      <c r="DF49" s="90"/>
      <c r="DG49" s="59"/>
    </row>
    <row r="50" spans="2:111" ht="7.5" customHeight="1" x14ac:dyDescent="0.4">
      <c r="BE50" s="9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110"/>
      <c r="CM50" s="215"/>
      <c r="CN50" s="217"/>
      <c r="CO50" s="88"/>
      <c r="CP50" s="89"/>
      <c r="CQ50" s="89"/>
      <c r="CR50" s="89"/>
      <c r="CS50" s="89"/>
      <c r="CT50" s="89"/>
      <c r="CU50" s="89"/>
      <c r="CV50" s="89"/>
      <c r="CW50" s="89"/>
      <c r="CX50" s="89"/>
      <c r="CY50" s="89"/>
      <c r="CZ50" s="89"/>
      <c r="DA50" s="89"/>
      <c r="DB50" s="89"/>
      <c r="DC50" s="89"/>
      <c r="DD50" s="89"/>
      <c r="DE50" s="89"/>
      <c r="DF50" s="90"/>
      <c r="DG50" s="59"/>
    </row>
    <row r="51" spans="2:111" ht="7.5" customHeight="1" x14ac:dyDescent="0.4">
      <c r="BE51" s="9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110"/>
      <c r="CM51" s="215"/>
      <c r="CN51" s="217"/>
      <c r="CO51" s="88"/>
      <c r="CP51" s="89"/>
      <c r="CQ51" s="89"/>
      <c r="CR51" s="89"/>
      <c r="CS51" s="89"/>
      <c r="CT51" s="89"/>
      <c r="CU51" s="89"/>
      <c r="CV51" s="89"/>
      <c r="CW51" s="89"/>
      <c r="CX51" s="89"/>
      <c r="CY51" s="89"/>
      <c r="CZ51" s="89"/>
      <c r="DA51" s="89"/>
      <c r="DB51" s="89"/>
      <c r="DC51" s="89"/>
      <c r="DD51" s="89"/>
      <c r="DE51" s="89"/>
      <c r="DF51" s="90"/>
      <c r="DG51" s="59"/>
    </row>
    <row r="52" spans="2:111" ht="7.5" customHeight="1" x14ac:dyDescent="0.4">
      <c r="BE52" s="64"/>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59"/>
      <c r="CE52" s="59"/>
      <c r="CF52" s="59"/>
      <c r="CG52" s="59"/>
      <c r="CH52" s="59"/>
      <c r="CI52" s="59"/>
      <c r="CJ52" s="59"/>
      <c r="CK52" s="59"/>
      <c r="CL52" s="59"/>
      <c r="CM52" s="215"/>
      <c r="CN52" s="217"/>
      <c r="CO52" s="88"/>
      <c r="CP52" s="89"/>
      <c r="CQ52" s="89"/>
      <c r="CR52" s="89"/>
      <c r="CS52" s="89"/>
      <c r="CT52" s="89"/>
      <c r="CU52" s="89"/>
      <c r="CV52" s="89"/>
      <c r="CW52" s="89"/>
      <c r="CX52" s="89"/>
      <c r="CY52" s="89"/>
      <c r="CZ52" s="89"/>
      <c r="DA52" s="89"/>
      <c r="DB52" s="89"/>
      <c r="DC52" s="89"/>
      <c r="DD52" s="89"/>
      <c r="DE52" s="89"/>
      <c r="DF52" s="90"/>
    </row>
    <row r="53" spans="2:111" ht="7.5" customHeight="1" x14ac:dyDescent="0.4">
      <c r="BE53" s="279" t="s">
        <v>60</v>
      </c>
      <c r="BF53" s="280"/>
      <c r="BG53" s="280"/>
      <c r="BH53" s="280"/>
      <c r="BI53" s="280"/>
      <c r="BJ53" s="280"/>
      <c r="BK53" s="280"/>
      <c r="BL53" s="280"/>
      <c r="BM53" s="280"/>
      <c r="BN53" s="280"/>
      <c r="BO53" s="280"/>
      <c r="BP53" s="280"/>
      <c r="BQ53" s="280"/>
      <c r="BR53" s="280"/>
      <c r="BS53" s="280"/>
      <c r="BT53" s="280"/>
      <c r="BU53" s="280"/>
      <c r="BV53" s="280"/>
      <c r="BW53" s="280"/>
      <c r="BX53" s="280"/>
      <c r="BY53" s="280"/>
      <c r="BZ53" s="280"/>
      <c r="CA53" s="280"/>
      <c r="CB53" s="280"/>
      <c r="CC53" s="280"/>
      <c r="CD53" s="280"/>
      <c r="CE53" s="280"/>
      <c r="CF53" s="280"/>
      <c r="CG53" s="280"/>
      <c r="CH53" s="280"/>
      <c r="CI53" s="280"/>
      <c r="CJ53" s="280"/>
      <c r="CK53" s="280"/>
      <c r="CL53" s="281"/>
      <c r="CM53" s="215"/>
      <c r="CN53" s="217"/>
      <c r="CO53" s="88"/>
      <c r="CP53" s="89"/>
      <c r="CQ53" s="89"/>
      <c r="CR53" s="89"/>
      <c r="CS53" s="89"/>
      <c r="CT53" s="89"/>
      <c r="CU53" s="89"/>
      <c r="CV53" s="89"/>
      <c r="CW53" s="89"/>
      <c r="CX53" s="89"/>
      <c r="CY53" s="89"/>
      <c r="CZ53" s="89"/>
      <c r="DA53" s="89"/>
      <c r="DB53" s="89"/>
      <c r="DC53" s="89"/>
      <c r="DD53" s="89"/>
      <c r="DE53" s="89"/>
      <c r="DF53" s="90"/>
    </row>
    <row r="54" spans="2:111" ht="7.5" customHeight="1" x14ac:dyDescent="0.4">
      <c r="BE54" s="282"/>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4"/>
      <c r="CM54" s="218"/>
      <c r="CN54" s="220"/>
      <c r="CO54" s="93"/>
      <c r="CP54" s="94"/>
      <c r="CQ54" s="94"/>
      <c r="CR54" s="94"/>
      <c r="CS54" s="94"/>
      <c r="CT54" s="94"/>
      <c r="CU54" s="94"/>
      <c r="CV54" s="94"/>
      <c r="CW54" s="94"/>
      <c r="CX54" s="94"/>
      <c r="CY54" s="94"/>
      <c r="CZ54" s="94"/>
      <c r="DA54" s="94"/>
      <c r="DB54" s="94"/>
      <c r="DC54" s="94"/>
      <c r="DD54" s="94"/>
      <c r="DE54" s="94"/>
      <c r="DF54" s="95"/>
    </row>
    <row r="55" spans="2:111" ht="12.75" customHeight="1" x14ac:dyDescent="0.4">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420" t="s">
        <v>85</v>
      </c>
      <c r="CN55" s="420"/>
      <c r="CO55" s="420"/>
      <c r="CP55" s="420"/>
      <c r="CQ55" s="420"/>
      <c r="CR55" s="420"/>
      <c r="CS55" s="420"/>
      <c r="CT55" s="420"/>
      <c r="CU55" s="420"/>
      <c r="CV55" s="420"/>
      <c r="CW55" s="420"/>
      <c r="CX55" s="420"/>
      <c r="CY55" s="420"/>
      <c r="CZ55" s="420"/>
      <c r="DA55" s="420"/>
      <c r="DB55" s="420"/>
      <c r="DC55" s="420"/>
      <c r="DD55" s="420"/>
      <c r="DE55" s="420"/>
      <c r="DF55" s="420"/>
    </row>
  </sheetData>
  <sheetProtection password="C895" sheet="1" selectLockedCells="1"/>
  <mergeCells count="116">
    <mergeCell ref="CA17:CK18"/>
    <mergeCell ref="CL17:DF18"/>
    <mergeCell ref="CA2:CH3"/>
    <mergeCell ref="CA5:DF6"/>
    <mergeCell ref="CA7:DF8"/>
    <mergeCell ref="CA9:DB10"/>
    <mergeCell ref="CA11:DB12"/>
    <mergeCell ref="CA13:CG14"/>
    <mergeCell ref="CH13:CV14"/>
    <mergeCell ref="CA15:CG16"/>
    <mergeCell ref="CH15:CW16"/>
    <mergeCell ref="CI2:CS3"/>
    <mergeCell ref="CM55:DF55"/>
    <mergeCell ref="BT40:BW41"/>
    <mergeCell ref="CK40:CL41"/>
    <mergeCell ref="BU42:CL45"/>
    <mergeCell ref="CR30:CT32"/>
    <mergeCell ref="CU30:CW32"/>
    <mergeCell ref="CX30:CZ32"/>
    <mergeCell ref="DA30:DC32"/>
    <mergeCell ref="BE53:CL54"/>
    <mergeCell ref="BE36:BS37"/>
    <mergeCell ref="BE38:BS39"/>
    <mergeCell ref="BU37:BV38"/>
    <mergeCell ref="CK37:CL38"/>
    <mergeCell ref="BE27:BG35"/>
    <mergeCell ref="BH27:BP29"/>
    <mergeCell ref="BH30:BP32"/>
    <mergeCell ref="BH33:BP35"/>
    <mergeCell ref="CM36:CN54"/>
    <mergeCell ref="DD30:DF32"/>
    <mergeCell ref="BQ33:BS35"/>
    <mergeCell ref="BT33:BV35"/>
    <mergeCell ref="BW33:BY35"/>
    <mergeCell ref="BZ33:CB35"/>
    <mergeCell ref="CC33:CE35"/>
    <mergeCell ref="CF33:CH35"/>
    <mergeCell ref="CI33:CK35"/>
    <mergeCell ref="CL33:CN35"/>
    <mergeCell ref="CO33:CQ35"/>
    <mergeCell ref="CR33:CT35"/>
    <mergeCell ref="CU33:CW35"/>
    <mergeCell ref="CX33:CZ35"/>
    <mergeCell ref="DA33:DC35"/>
    <mergeCell ref="DD33:DF35"/>
    <mergeCell ref="BQ30:BS32"/>
    <mergeCell ref="BT30:BV32"/>
    <mergeCell ref="BW30:BY32"/>
    <mergeCell ref="BZ30:CB32"/>
    <mergeCell ref="CC30:CE32"/>
    <mergeCell ref="CF30:CH32"/>
    <mergeCell ref="CI30:CK32"/>
    <mergeCell ref="CL30:CN32"/>
    <mergeCell ref="CO30:CQ32"/>
    <mergeCell ref="CX24:CZ26"/>
    <mergeCell ref="DA24:DC26"/>
    <mergeCell ref="DD24:DF26"/>
    <mergeCell ref="BQ27:BS29"/>
    <mergeCell ref="BT27:BV29"/>
    <mergeCell ref="BW27:BY29"/>
    <mergeCell ref="BZ27:CB29"/>
    <mergeCell ref="CC27:CE29"/>
    <mergeCell ref="CF27:CH29"/>
    <mergeCell ref="CI27:CK29"/>
    <mergeCell ref="CL27:CN29"/>
    <mergeCell ref="CO27:CQ29"/>
    <mergeCell ref="CR27:CT29"/>
    <mergeCell ref="CU27:CW29"/>
    <mergeCell ref="CX27:CZ29"/>
    <mergeCell ref="DA27:DC29"/>
    <mergeCell ref="DD27:DF29"/>
    <mergeCell ref="CU24:CW26"/>
    <mergeCell ref="CO24:CQ26"/>
    <mergeCell ref="CR24:CT26"/>
    <mergeCell ref="CP21:DF22"/>
    <mergeCell ref="CP19:DF20"/>
    <mergeCell ref="BE19:BH22"/>
    <mergeCell ref="BI19:BN20"/>
    <mergeCell ref="BO19:BR20"/>
    <mergeCell ref="BS19:BV20"/>
    <mergeCell ref="BW19:BZ20"/>
    <mergeCell ref="CA19:CO20"/>
    <mergeCell ref="BL21:BN22"/>
    <mergeCell ref="BO21:BR22"/>
    <mergeCell ref="BS21:BV22"/>
    <mergeCell ref="BW21:BZ22"/>
    <mergeCell ref="CA21:CO22"/>
    <mergeCell ref="BJ21:BK22"/>
    <mergeCell ref="AQ2:AY3"/>
    <mergeCell ref="BE2:BV5"/>
    <mergeCell ref="BW2:BZ18"/>
    <mergeCell ref="BA3:BB4"/>
    <mergeCell ref="BQ7:BT8"/>
    <mergeCell ref="BE14:BV15"/>
    <mergeCell ref="BO11:BP12"/>
    <mergeCell ref="BQ11:BS12"/>
    <mergeCell ref="BT11:BV12"/>
    <mergeCell ref="BE11:BF12"/>
    <mergeCell ref="BG11:BI12"/>
    <mergeCell ref="BJ11:BK12"/>
    <mergeCell ref="BL11:BN12"/>
    <mergeCell ref="AQ4:AY5"/>
    <mergeCell ref="BE7:BH8"/>
    <mergeCell ref="BI7:BK8"/>
    <mergeCell ref="BL7:BM8"/>
    <mergeCell ref="BN7:BP8"/>
    <mergeCell ref="BE16:BV18"/>
    <mergeCell ref="BE24:BP26"/>
    <mergeCell ref="BQ24:BS26"/>
    <mergeCell ref="BT24:BV26"/>
    <mergeCell ref="BW24:BY26"/>
    <mergeCell ref="BZ24:CB26"/>
    <mergeCell ref="CC24:CE26"/>
    <mergeCell ref="CF24:CH26"/>
    <mergeCell ref="CI24:CK26"/>
    <mergeCell ref="CL24:CN26"/>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55"/>
  <sheetViews>
    <sheetView showGridLines="0" showRowColHeaders="0" showRuler="0" defaultGridColor="0" view="pageLayout" colorId="12" zoomScaleNormal="100" workbookViewId="0">
      <selection activeCell="CA21" sqref="CA21:CO22"/>
    </sheetView>
  </sheetViews>
  <sheetFormatPr defaultColWidth="1.25" defaultRowHeight="7.5" customHeight="1" x14ac:dyDescent="0.4"/>
  <cols>
    <col min="1" max="16384" width="1.25" style="56"/>
  </cols>
  <sheetData>
    <row r="1" spans="2:110" ht="7.5" customHeight="1" x14ac:dyDescent="0.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row>
    <row r="2" spans="2:110" ht="7.5" customHeight="1" x14ac:dyDescent="0.4">
      <c r="B2" s="187" t="s">
        <v>82</v>
      </c>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97"/>
      <c r="AC2" s="97"/>
      <c r="AD2" s="97"/>
      <c r="AQ2" s="187" t="s">
        <v>8</v>
      </c>
      <c r="AR2" s="369"/>
      <c r="AS2" s="369"/>
      <c r="AT2" s="369"/>
      <c r="AU2" s="369"/>
      <c r="AV2" s="369"/>
      <c r="AW2" s="369"/>
      <c r="AX2" s="369"/>
      <c r="AY2" s="369"/>
      <c r="BE2" s="432" t="s">
        <v>57</v>
      </c>
      <c r="BF2" s="223"/>
      <c r="BG2" s="223"/>
      <c r="BH2" s="223"/>
      <c r="BI2" s="223"/>
      <c r="BJ2" s="223"/>
      <c r="BK2" s="223"/>
      <c r="BL2" s="223"/>
      <c r="BM2" s="223"/>
      <c r="BN2" s="223"/>
      <c r="BO2" s="223"/>
      <c r="BP2" s="223"/>
      <c r="BQ2" s="223"/>
      <c r="BR2" s="223"/>
      <c r="BS2" s="223"/>
      <c r="BT2" s="223"/>
      <c r="BU2" s="223"/>
      <c r="BV2" s="224"/>
      <c r="BW2" s="231" t="s">
        <v>30</v>
      </c>
      <c r="BX2" s="232"/>
      <c r="BY2" s="232"/>
      <c r="BZ2" s="233"/>
      <c r="CA2" s="253" t="str">
        <f>IF(入力用!H2="県内一括","県・　","　・営")</f>
        <v>　・営</v>
      </c>
      <c r="CB2" s="254"/>
      <c r="CC2" s="254"/>
      <c r="CD2" s="254"/>
      <c r="CE2" s="254"/>
      <c r="CF2" s="254"/>
      <c r="CG2" s="254"/>
      <c r="CH2" s="255"/>
      <c r="CI2" s="247" t="s">
        <v>31</v>
      </c>
      <c r="CJ2" s="248"/>
      <c r="CK2" s="248"/>
      <c r="CL2" s="248"/>
      <c r="CM2" s="248"/>
      <c r="CN2" s="248"/>
      <c r="CO2" s="248"/>
      <c r="CP2" s="248"/>
      <c r="CQ2" s="248"/>
      <c r="CR2" s="248"/>
      <c r="CS2" s="248"/>
      <c r="CT2" s="57"/>
      <c r="CU2" s="57"/>
      <c r="CV2" s="57"/>
      <c r="CW2" s="57"/>
      <c r="CX2" s="57"/>
      <c r="CY2" s="57"/>
      <c r="CZ2" s="57"/>
      <c r="DA2" s="57"/>
      <c r="DB2" s="57"/>
      <c r="DC2" s="57"/>
      <c r="DD2" s="57"/>
      <c r="DE2" s="57"/>
      <c r="DF2" s="58"/>
    </row>
    <row r="3" spans="2:110" ht="7.5" customHeight="1" x14ac:dyDescent="0.4">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97"/>
      <c r="AC3" s="97"/>
      <c r="AD3" s="97"/>
      <c r="AQ3" s="369"/>
      <c r="AR3" s="369"/>
      <c r="AS3" s="369"/>
      <c r="AT3" s="369"/>
      <c r="AU3" s="369"/>
      <c r="AV3" s="369"/>
      <c r="AW3" s="369"/>
      <c r="AX3" s="369"/>
      <c r="AY3" s="369"/>
      <c r="BA3" s="433" t="s">
        <v>33</v>
      </c>
      <c r="BB3" s="433"/>
      <c r="BE3" s="303"/>
      <c r="BF3" s="289"/>
      <c r="BG3" s="289"/>
      <c r="BH3" s="289"/>
      <c r="BI3" s="289"/>
      <c r="BJ3" s="289"/>
      <c r="BK3" s="289"/>
      <c r="BL3" s="289"/>
      <c r="BM3" s="289"/>
      <c r="BN3" s="289"/>
      <c r="BO3" s="289"/>
      <c r="BP3" s="289"/>
      <c r="BQ3" s="289"/>
      <c r="BR3" s="289"/>
      <c r="BS3" s="289"/>
      <c r="BT3" s="289"/>
      <c r="BU3" s="289"/>
      <c r="BV3" s="290"/>
      <c r="BW3" s="234"/>
      <c r="BX3" s="235"/>
      <c r="BY3" s="235"/>
      <c r="BZ3" s="236"/>
      <c r="CA3" s="256"/>
      <c r="CB3" s="257"/>
      <c r="CC3" s="257"/>
      <c r="CD3" s="257"/>
      <c r="CE3" s="257"/>
      <c r="CF3" s="257"/>
      <c r="CG3" s="257"/>
      <c r="CH3" s="258"/>
      <c r="CI3" s="249"/>
      <c r="CJ3" s="250"/>
      <c r="CK3" s="250"/>
      <c r="CL3" s="250"/>
      <c r="CM3" s="250"/>
      <c r="CN3" s="250"/>
      <c r="CO3" s="250"/>
      <c r="CP3" s="250"/>
      <c r="CQ3" s="250"/>
      <c r="CR3" s="250"/>
      <c r="CS3" s="250"/>
      <c r="CT3" s="59"/>
      <c r="CU3" s="59"/>
      <c r="CV3" s="59"/>
      <c r="CW3" s="59"/>
      <c r="CX3" s="59"/>
      <c r="CY3" s="59"/>
      <c r="CZ3" s="59"/>
      <c r="DA3" s="59"/>
      <c r="DB3" s="59"/>
      <c r="DC3" s="59"/>
      <c r="DD3" s="59"/>
      <c r="DE3" s="59"/>
      <c r="DF3" s="60"/>
    </row>
    <row r="4" spans="2:110" ht="7.5" customHeight="1" x14ac:dyDescent="0.4">
      <c r="B4" s="187" t="s">
        <v>80</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98"/>
      <c r="AC4" s="98"/>
      <c r="AD4" s="98"/>
      <c r="AE4" s="98"/>
      <c r="AF4" s="98"/>
      <c r="AQ4" s="187" t="s">
        <v>40</v>
      </c>
      <c r="AR4" s="369"/>
      <c r="AS4" s="369"/>
      <c r="AT4" s="369"/>
      <c r="AU4" s="369"/>
      <c r="AV4" s="369"/>
      <c r="AW4" s="369"/>
      <c r="AX4" s="369"/>
      <c r="AY4" s="369"/>
      <c r="BA4" s="433"/>
      <c r="BB4" s="433"/>
      <c r="BE4" s="303"/>
      <c r="BF4" s="289"/>
      <c r="BG4" s="289"/>
      <c r="BH4" s="289"/>
      <c r="BI4" s="289"/>
      <c r="BJ4" s="289"/>
      <c r="BK4" s="289"/>
      <c r="BL4" s="289"/>
      <c r="BM4" s="289"/>
      <c r="BN4" s="289"/>
      <c r="BO4" s="289"/>
      <c r="BP4" s="289"/>
      <c r="BQ4" s="289"/>
      <c r="BR4" s="289"/>
      <c r="BS4" s="289"/>
      <c r="BT4" s="289"/>
      <c r="BU4" s="289"/>
      <c r="BV4" s="290"/>
      <c r="BW4" s="234"/>
      <c r="BX4" s="235"/>
      <c r="BY4" s="235"/>
      <c r="BZ4" s="236"/>
      <c r="CA4" s="59"/>
      <c r="CB4" s="59"/>
      <c r="CC4" s="59"/>
      <c r="CD4" s="59"/>
      <c r="CE4" s="59"/>
      <c r="CF4" s="59"/>
      <c r="CG4" s="59"/>
      <c r="CH4" s="59"/>
      <c r="CI4" s="59"/>
      <c r="CJ4" s="61"/>
      <c r="CK4" s="61"/>
      <c r="CL4" s="61"/>
      <c r="CM4" s="61"/>
      <c r="CN4" s="61"/>
      <c r="CO4" s="61"/>
      <c r="CP4" s="61"/>
      <c r="CQ4" s="61"/>
      <c r="CR4" s="61"/>
      <c r="CS4" s="61"/>
      <c r="CT4" s="59"/>
      <c r="CU4" s="59"/>
      <c r="CV4" s="59"/>
      <c r="CW4" s="59"/>
      <c r="CX4" s="59"/>
      <c r="CY4" s="59"/>
      <c r="CZ4" s="59"/>
      <c r="DA4" s="59"/>
      <c r="DB4" s="59"/>
      <c r="DC4" s="59"/>
      <c r="DD4" s="59"/>
      <c r="DE4" s="59"/>
      <c r="DF4" s="60"/>
    </row>
    <row r="5" spans="2:110" ht="7.5" customHeight="1" x14ac:dyDescent="0.4">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99"/>
      <c r="AC5" s="99"/>
      <c r="AD5" s="99"/>
      <c r="AE5" s="99"/>
      <c r="AF5" s="99"/>
      <c r="AQ5" s="188"/>
      <c r="AR5" s="188"/>
      <c r="AS5" s="188"/>
      <c r="AT5" s="188"/>
      <c r="AU5" s="188"/>
      <c r="AV5" s="188"/>
      <c r="AW5" s="188"/>
      <c r="AX5" s="188"/>
      <c r="AY5" s="188"/>
      <c r="BE5" s="225"/>
      <c r="BF5" s="226"/>
      <c r="BG5" s="226"/>
      <c r="BH5" s="226"/>
      <c r="BI5" s="226"/>
      <c r="BJ5" s="226"/>
      <c r="BK5" s="226"/>
      <c r="BL5" s="226"/>
      <c r="BM5" s="226"/>
      <c r="BN5" s="226"/>
      <c r="BO5" s="226"/>
      <c r="BP5" s="226"/>
      <c r="BQ5" s="226"/>
      <c r="BR5" s="226"/>
      <c r="BS5" s="226"/>
      <c r="BT5" s="226"/>
      <c r="BU5" s="226"/>
      <c r="BV5" s="227"/>
      <c r="BW5" s="234"/>
      <c r="BX5" s="235"/>
      <c r="BY5" s="235"/>
      <c r="BZ5" s="236"/>
      <c r="CA5" s="259" t="str">
        <f>IF(入力用!H4="","",入力用!H4)</f>
        <v/>
      </c>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1"/>
    </row>
    <row r="6" spans="2:110" ht="7.5" customHeight="1" x14ac:dyDescent="0.4">
      <c r="B6" s="212" t="s">
        <v>67</v>
      </c>
      <c r="C6" s="213"/>
      <c r="D6" s="214"/>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3"/>
      <c r="BE6" s="64"/>
      <c r="BF6" s="59"/>
      <c r="BG6" s="59"/>
      <c r="BH6" s="59"/>
      <c r="BI6" s="59"/>
      <c r="BJ6" s="59"/>
      <c r="BK6" s="59"/>
      <c r="BL6" s="59"/>
      <c r="BM6" s="59"/>
      <c r="BN6" s="59"/>
      <c r="BO6" s="59"/>
      <c r="BP6" s="59"/>
      <c r="BQ6" s="59"/>
      <c r="BR6" s="59"/>
      <c r="BS6" s="59"/>
      <c r="BT6" s="59"/>
      <c r="BU6" s="59"/>
      <c r="BV6" s="60"/>
      <c r="BW6" s="234"/>
      <c r="BX6" s="235"/>
      <c r="BY6" s="235"/>
      <c r="BZ6" s="236"/>
      <c r="CA6" s="259"/>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1"/>
    </row>
    <row r="7" spans="2:110" ht="7.5" customHeight="1" x14ac:dyDescent="0.4">
      <c r="B7" s="215"/>
      <c r="C7" s="216"/>
      <c r="D7" s="217"/>
      <c r="E7" s="65"/>
      <c r="F7" s="221" t="s">
        <v>68</v>
      </c>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66"/>
      <c r="BE7" s="204" t="str">
        <f>IF(入力用!H15="","",入力用!H15)</f>
        <v>令和</v>
      </c>
      <c r="BF7" s="246"/>
      <c r="BG7" s="246"/>
      <c r="BH7" s="205"/>
      <c r="BI7" s="240" t="str">
        <f>IF(入力用!I15="","",入力用!I15)</f>
        <v/>
      </c>
      <c r="BJ7" s="241"/>
      <c r="BK7" s="242"/>
      <c r="BL7" s="204" t="s">
        <v>14</v>
      </c>
      <c r="BM7" s="205"/>
      <c r="BN7" s="240" t="str">
        <f>IF(入力用!K15="","",入力用!K15)</f>
        <v/>
      </c>
      <c r="BO7" s="241"/>
      <c r="BP7" s="242"/>
      <c r="BQ7" s="204" t="s">
        <v>15</v>
      </c>
      <c r="BR7" s="246"/>
      <c r="BS7" s="246"/>
      <c r="BT7" s="246"/>
      <c r="BU7" s="59"/>
      <c r="BV7" s="60"/>
      <c r="BW7" s="234"/>
      <c r="BX7" s="235"/>
      <c r="BY7" s="235"/>
      <c r="BZ7" s="236"/>
      <c r="CA7" s="259" t="str">
        <f>IF(入力用!H5="","",入力用!H5)</f>
        <v/>
      </c>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1"/>
    </row>
    <row r="8" spans="2:110" ht="7.5" customHeight="1" x14ac:dyDescent="0.4">
      <c r="B8" s="215"/>
      <c r="C8" s="216"/>
      <c r="D8" s="217"/>
      <c r="E8" s="65"/>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66"/>
      <c r="BE8" s="204"/>
      <c r="BF8" s="246"/>
      <c r="BG8" s="246"/>
      <c r="BH8" s="205"/>
      <c r="BI8" s="243"/>
      <c r="BJ8" s="244"/>
      <c r="BK8" s="245"/>
      <c r="BL8" s="204"/>
      <c r="BM8" s="205"/>
      <c r="BN8" s="243"/>
      <c r="BO8" s="244"/>
      <c r="BP8" s="245"/>
      <c r="BQ8" s="204"/>
      <c r="BR8" s="246"/>
      <c r="BS8" s="246"/>
      <c r="BT8" s="246"/>
      <c r="BU8" s="59"/>
      <c r="BV8" s="60"/>
      <c r="BW8" s="234"/>
      <c r="BX8" s="235"/>
      <c r="BY8" s="235"/>
      <c r="BZ8" s="236"/>
      <c r="CA8" s="259"/>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1"/>
    </row>
    <row r="9" spans="2:110" ht="7.5" customHeight="1" x14ac:dyDescent="0.4">
      <c r="B9" s="215"/>
      <c r="C9" s="216"/>
      <c r="D9" s="217"/>
      <c r="E9" s="65"/>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66"/>
      <c r="BE9" s="67"/>
      <c r="BF9" s="68"/>
      <c r="BG9" s="68"/>
      <c r="BH9" s="68"/>
      <c r="BI9" s="68"/>
      <c r="BJ9" s="68"/>
      <c r="BK9" s="68"/>
      <c r="BL9" s="68"/>
      <c r="BM9" s="68"/>
      <c r="BN9" s="68"/>
      <c r="BO9" s="68"/>
      <c r="BP9" s="68"/>
      <c r="BQ9" s="68"/>
      <c r="BR9" s="68"/>
      <c r="BS9" s="68"/>
      <c r="BT9" s="68"/>
      <c r="BU9" s="68"/>
      <c r="BV9" s="69"/>
      <c r="BW9" s="234"/>
      <c r="BX9" s="235"/>
      <c r="BY9" s="235"/>
      <c r="BZ9" s="236"/>
      <c r="CA9" s="262" t="str">
        <f>IF(入力用!H6="","",入力用!H6)</f>
        <v/>
      </c>
      <c r="CB9" s="263"/>
      <c r="CC9" s="263"/>
      <c r="CD9" s="263"/>
      <c r="CE9" s="263"/>
      <c r="CF9" s="263"/>
      <c r="CG9" s="263"/>
      <c r="CH9" s="263"/>
      <c r="CI9" s="263"/>
      <c r="CJ9" s="263"/>
      <c r="CK9" s="263"/>
      <c r="CL9" s="263"/>
      <c r="CM9" s="263"/>
      <c r="CN9" s="263"/>
      <c r="CO9" s="263"/>
      <c r="CP9" s="263"/>
      <c r="CQ9" s="263"/>
      <c r="CR9" s="263"/>
      <c r="CS9" s="263"/>
      <c r="CT9" s="263"/>
      <c r="CU9" s="263"/>
      <c r="CV9" s="263"/>
      <c r="CW9" s="263"/>
      <c r="CX9" s="263"/>
      <c r="CY9" s="263"/>
      <c r="CZ9" s="263"/>
      <c r="DA9" s="263"/>
      <c r="DB9" s="263"/>
      <c r="DC9" s="54"/>
      <c r="DD9" s="54"/>
      <c r="DE9" s="54"/>
      <c r="DF9" s="39"/>
    </row>
    <row r="10" spans="2:110" ht="7.5" customHeight="1" x14ac:dyDescent="0.4">
      <c r="B10" s="215"/>
      <c r="C10" s="216"/>
      <c r="D10" s="217"/>
      <c r="E10" s="65"/>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66"/>
      <c r="BE10" s="64"/>
      <c r="BF10" s="59"/>
      <c r="BG10" s="59"/>
      <c r="BH10" s="59"/>
      <c r="BI10" s="59"/>
      <c r="BJ10" s="59"/>
      <c r="BK10" s="59"/>
      <c r="BL10" s="59"/>
      <c r="BM10" s="59"/>
      <c r="BN10" s="59"/>
      <c r="BO10" s="59"/>
      <c r="BP10" s="59"/>
      <c r="BQ10" s="59"/>
      <c r="BR10" s="59"/>
      <c r="BS10" s="59"/>
      <c r="BT10" s="59"/>
      <c r="BU10" s="59"/>
      <c r="BV10" s="60"/>
      <c r="BW10" s="234"/>
      <c r="BX10" s="235"/>
      <c r="BY10" s="235"/>
      <c r="BZ10" s="236"/>
      <c r="CA10" s="262"/>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54"/>
      <c r="DD10" s="54"/>
      <c r="DE10" s="54"/>
      <c r="DF10" s="39"/>
    </row>
    <row r="11" spans="2:110" ht="7.5" customHeight="1" x14ac:dyDescent="0.4">
      <c r="B11" s="215"/>
      <c r="C11" s="216"/>
      <c r="D11" s="217"/>
      <c r="E11" s="65"/>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66"/>
      <c r="BE11" s="353" t="str">
        <f>IF(入力用!H17="","",入力用!H17)</f>
        <v>令和</v>
      </c>
      <c r="BF11" s="354"/>
      <c r="BG11" s="240" t="str">
        <f>IF(入力用!I17="","",入力用!I17)</f>
        <v/>
      </c>
      <c r="BH11" s="241"/>
      <c r="BI11" s="242"/>
      <c r="BJ11" s="353" t="s">
        <v>14</v>
      </c>
      <c r="BK11" s="354"/>
      <c r="BL11" s="240" t="str">
        <f>IF(入力用!K17="","",入力用!K17)</f>
        <v/>
      </c>
      <c r="BM11" s="241"/>
      <c r="BN11" s="242"/>
      <c r="BO11" s="353" t="s">
        <v>16</v>
      </c>
      <c r="BP11" s="354"/>
      <c r="BQ11" s="240" t="str">
        <f>IF(入力用!M17="","",入力用!M17)</f>
        <v/>
      </c>
      <c r="BR11" s="241"/>
      <c r="BS11" s="242"/>
      <c r="BT11" s="353" t="s">
        <v>17</v>
      </c>
      <c r="BU11" s="355"/>
      <c r="BV11" s="354"/>
      <c r="BW11" s="234"/>
      <c r="BX11" s="235"/>
      <c r="BY11" s="235"/>
      <c r="BZ11" s="236"/>
      <c r="CA11" s="264" t="str">
        <f>IF(入力用!H7="","",入力用!H7)</f>
        <v/>
      </c>
      <c r="CB11" s="265"/>
      <c r="CC11" s="265"/>
      <c r="CD11" s="265"/>
      <c r="CE11" s="265"/>
      <c r="CF11" s="265"/>
      <c r="CG11" s="265"/>
      <c r="CH11" s="265"/>
      <c r="CI11" s="265"/>
      <c r="CJ11" s="265"/>
      <c r="CK11" s="265"/>
      <c r="CL11" s="265"/>
      <c r="CM11" s="265"/>
      <c r="CN11" s="265"/>
      <c r="CO11" s="265"/>
      <c r="CP11" s="265"/>
      <c r="CQ11" s="265"/>
      <c r="CR11" s="265"/>
      <c r="CS11" s="265"/>
      <c r="CT11" s="265"/>
      <c r="CU11" s="265"/>
      <c r="CV11" s="265"/>
      <c r="CW11" s="265"/>
      <c r="CX11" s="265"/>
      <c r="CY11" s="265"/>
      <c r="CZ11" s="265"/>
      <c r="DA11" s="265"/>
      <c r="DB11" s="265"/>
      <c r="DC11" s="70"/>
      <c r="DD11" s="228" t="s">
        <v>130</v>
      </c>
      <c r="DE11" s="228"/>
      <c r="DF11" s="71"/>
    </row>
    <row r="12" spans="2:110" ht="7.5" customHeight="1" x14ac:dyDescent="0.4">
      <c r="B12" s="215"/>
      <c r="C12" s="216"/>
      <c r="D12" s="217"/>
      <c r="E12" s="65"/>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66"/>
      <c r="BE12" s="353"/>
      <c r="BF12" s="354"/>
      <c r="BG12" s="243"/>
      <c r="BH12" s="244"/>
      <c r="BI12" s="245"/>
      <c r="BJ12" s="353"/>
      <c r="BK12" s="354"/>
      <c r="BL12" s="243"/>
      <c r="BM12" s="244"/>
      <c r="BN12" s="245"/>
      <c r="BO12" s="353"/>
      <c r="BP12" s="354"/>
      <c r="BQ12" s="243"/>
      <c r="BR12" s="244"/>
      <c r="BS12" s="245"/>
      <c r="BT12" s="353"/>
      <c r="BU12" s="355"/>
      <c r="BV12" s="354"/>
      <c r="BW12" s="234"/>
      <c r="BX12" s="235"/>
      <c r="BY12" s="235"/>
      <c r="BZ12" s="236"/>
      <c r="CA12" s="264"/>
      <c r="CB12" s="265"/>
      <c r="CC12" s="265"/>
      <c r="CD12" s="265"/>
      <c r="CE12" s="265"/>
      <c r="CF12" s="265"/>
      <c r="CG12" s="265"/>
      <c r="CH12" s="265"/>
      <c r="CI12" s="265"/>
      <c r="CJ12" s="265"/>
      <c r="CK12" s="265"/>
      <c r="CL12" s="265"/>
      <c r="CM12" s="265"/>
      <c r="CN12" s="265"/>
      <c r="CO12" s="265"/>
      <c r="CP12" s="265"/>
      <c r="CQ12" s="265"/>
      <c r="CR12" s="265"/>
      <c r="CS12" s="265"/>
      <c r="CT12" s="265"/>
      <c r="CU12" s="265"/>
      <c r="CV12" s="265"/>
      <c r="CW12" s="265"/>
      <c r="CX12" s="265"/>
      <c r="CY12" s="265"/>
      <c r="CZ12" s="265"/>
      <c r="DA12" s="265"/>
      <c r="DB12" s="265"/>
      <c r="DC12" s="72"/>
      <c r="DD12" s="228"/>
      <c r="DE12" s="228"/>
      <c r="DF12" s="73"/>
    </row>
    <row r="13" spans="2:110" ht="7.5" customHeight="1" x14ac:dyDescent="0.4">
      <c r="B13" s="215"/>
      <c r="C13" s="216"/>
      <c r="D13" s="217"/>
      <c r="E13" s="65"/>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66"/>
      <c r="BE13" s="67"/>
      <c r="BF13" s="68"/>
      <c r="BG13" s="68"/>
      <c r="BH13" s="68"/>
      <c r="BI13" s="68"/>
      <c r="BJ13" s="68"/>
      <c r="BK13" s="68"/>
      <c r="BL13" s="68"/>
      <c r="BM13" s="68"/>
      <c r="BN13" s="68"/>
      <c r="BO13" s="68"/>
      <c r="BP13" s="68"/>
      <c r="BQ13" s="68"/>
      <c r="BR13" s="68"/>
      <c r="BS13" s="68"/>
      <c r="BT13" s="68"/>
      <c r="BU13" s="68"/>
      <c r="BV13" s="69"/>
      <c r="BW13" s="234"/>
      <c r="BX13" s="235"/>
      <c r="BY13" s="235"/>
      <c r="BZ13" s="236"/>
      <c r="CA13" s="266" t="s">
        <v>19</v>
      </c>
      <c r="CB13" s="267"/>
      <c r="CC13" s="267"/>
      <c r="CD13" s="267"/>
      <c r="CE13" s="267"/>
      <c r="CF13" s="267"/>
      <c r="CG13" s="267"/>
      <c r="CH13" s="268" t="str">
        <f>IF(入力用!H8="","",入力用!H8)</f>
        <v/>
      </c>
      <c r="CI13" s="268"/>
      <c r="CJ13" s="268"/>
      <c r="CK13" s="268"/>
      <c r="CL13" s="268"/>
      <c r="CM13" s="268"/>
      <c r="CN13" s="268"/>
      <c r="CO13" s="268"/>
      <c r="CP13" s="268"/>
      <c r="CQ13" s="268"/>
      <c r="CR13" s="268"/>
      <c r="CS13" s="268"/>
      <c r="CT13" s="268"/>
      <c r="CU13" s="268"/>
      <c r="CV13" s="268"/>
      <c r="CW13" s="42"/>
      <c r="CX13" s="70"/>
      <c r="CY13" s="70"/>
      <c r="CZ13" s="70"/>
      <c r="DA13" s="70"/>
      <c r="DB13" s="70"/>
      <c r="DC13" s="70"/>
      <c r="DD13" s="70"/>
      <c r="DE13" s="70"/>
      <c r="DF13" s="71"/>
    </row>
    <row r="14" spans="2:110" ht="7.5" customHeight="1" x14ac:dyDescent="0.4">
      <c r="B14" s="215"/>
      <c r="C14" s="216"/>
      <c r="D14" s="217"/>
      <c r="E14" s="65"/>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66"/>
      <c r="BE14" s="202" t="s">
        <v>18</v>
      </c>
      <c r="BF14" s="229"/>
      <c r="BG14" s="229"/>
      <c r="BH14" s="229"/>
      <c r="BI14" s="229"/>
      <c r="BJ14" s="229"/>
      <c r="BK14" s="229"/>
      <c r="BL14" s="229"/>
      <c r="BM14" s="229"/>
      <c r="BN14" s="229"/>
      <c r="BO14" s="229"/>
      <c r="BP14" s="229"/>
      <c r="BQ14" s="229"/>
      <c r="BR14" s="229"/>
      <c r="BS14" s="229"/>
      <c r="BT14" s="229"/>
      <c r="BU14" s="229"/>
      <c r="BV14" s="203"/>
      <c r="BW14" s="234"/>
      <c r="BX14" s="235"/>
      <c r="BY14" s="235"/>
      <c r="BZ14" s="236"/>
      <c r="CA14" s="266"/>
      <c r="CB14" s="267"/>
      <c r="CC14" s="267"/>
      <c r="CD14" s="267"/>
      <c r="CE14" s="267"/>
      <c r="CF14" s="267"/>
      <c r="CG14" s="267"/>
      <c r="CH14" s="268"/>
      <c r="CI14" s="268"/>
      <c r="CJ14" s="268"/>
      <c r="CK14" s="268"/>
      <c r="CL14" s="268"/>
      <c r="CM14" s="268"/>
      <c r="CN14" s="268"/>
      <c r="CO14" s="268"/>
      <c r="CP14" s="268"/>
      <c r="CQ14" s="268"/>
      <c r="CR14" s="268"/>
      <c r="CS14" s="268"/>
      <c r="CT14" s="268"/>
      <c r="CU14" s="268"/>
      <c r="CV14" s="268"/>
      <c r="CW14" s="42"/>
      <c r="CX14" s="70"/>
      <c r="CY14" s="70"/>
      <c r="CZ14" s="70"/>
      <c r="DA14" s="70"/>
      <c r="DB14" s="70"/>
      <c r="DC14" s="70"/>
      <c r="DD14" s="70"/>
      <c r="DE14" s="70"/>
      <c r="DF14" s="71"/>
    </row>
    <row r="15" spans="2:110" ht="7.5" customHeight="1" x14ac:dyDescent="0.4">
      <c r="B15" s="218"/>
      <c r="C15" s="219"/>
      <c r="D15" s="220"/>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5"/>
      <c r="BE15" s="206"/>
      <c r="BF15" s="230"/>
      <c r="BG15" s="230"/>
      <c r="BH15" s="230"/>
      <c r="BI15" s="230"/>
      <c r="BJ15" s="230"/>
      <c r="BK15" s="230"/>
      <c r="BL15" s="230"/>
      <c r="BM15" s="230"/>
      <c r="BN15" s="230"/>
      <c r="BO15" s="230"/>
      <c r="BP15" s="230"/>
      <c r="BQ15" s="230"/>
      <c r="BR15" s="230"/>
      <c r="BS15" s="230"/>
      <c r="BT15" s="230"/>
      <c r="BU15" s="230"/>
      <c r="BV15" s="207"/>
      <c r="BW15" s="234"/>
      <c r="BX15" s="235"/>
      <c r="BY15" s="235"/>
      <c r="BZ15" s="236"/>
      <c r="CA15" s="269" t="s">
        <v>20</v>
      </c>
      <c r="CB15" s="270"/>
      <c r="CC15" s="270"/>
      <c r="CD15" s="270"/>
      <c r="CE15" s="270"/>
      <c r="CF15" s="270"/>
      <c r="CG15" s="270"/>
      <c r="CH15" s="251" t="str">
        <f>IF(入力用!H9="","",入力用!H9)</f>
        <v/>
      </c>
      <c r="CI15" s="251"/>
      <c r="CJ15" s="251"/>
      <c r="CK15" s="251"/>
      <c r="CL15" s="251"/>
      <c r="CM15" s="251"/>
      <c r="CN15" s="251"/>
      <c r="CO15" s="251"/>
      <c r="CP15" s="251"/>
      <c r="CQ15" s="251"/>
      <c r="CR15" s="251"/>
      <c r="CS15" s="251"/>
      <c r="CT15" s="251"/>
      <c r="CU15" s="251"/>
      <c r="CV15" s="251"/>
      <c r="CW15" s="251"/>
      <c r="CX15" s="70"/>
      <c r="CY15" s="70"/>
      <c r="CZ15" s="70"/>
      <c r="DA15" s="70"/>
      <c r="DB15" s="70"/>
      <c r="DC15" s="70"/>
      <c r="DD15" s="70"/>
      <c r="DE15" s="70"/>
      <c r="DF15" s="71"/>
    </row>
    <row r="16" spans="2:110" ht="7.5" customHeight="1" x14ac:dyDescent="0.4">
      <c r="B16" s="222" t="s">
        <v>69</v>
      </c>
      <c r="C16" s="223"/>
      <c r="D16" s="223"/>
      <c r="E16" s="223"/>
      <c r="F16" s="223"/>
      <c r="G16" s="223"/>
      <c r="H16" s="223"/>
      <c r="I16" s="223"/>
      <c r="J16" s="223"/>
      <c r="K16" s="223"/>
      <c r="L16" s="223"/>
      <c r="M16" s="224"/>
      <c r="N16" s="222" t="s">
        <v>70</v>
      </c>
      <c r="O16" s="223"/>
      <c r="P16" s="223"/>
      <c r="Q16" s="223"/>
      <c r="R16" s="223"/>
      <c r="S16" s="223"/>
      <c r="T16" s="223"/>
      <c r="U16" s="223"/>
      <c r="V16" s="223"/>
      <c r="W16" s="223"/>
      <c r="X16" s="223"/>
      <c r="Y16" s="223"/>
      <c r="Z16" s="223"/>
      <c r="AA16" s="223"/>
      <c r="AB16" s="223"/>
      <c r="AC16" s="223"/>
      <c r="AD16" s="223"/>
      <c r="AE16" s="223"/>
      <c r="AF16" s="223"/>
      <c r="AG16" s="223"/>
      <c r="AH16" s="223"/>
      <c r="AI16" s="224"/>
      <c r="AJ16" s="222" t="s">
        <v>71</v>
      </c>
      <c r="AK16" s="223"/>
      <c r="AL16" s="223"/>
      <c r="AM16" s="223"/>
      <c r="AN16" s="223"/>
      <c r="AO16" s="223"/>
      <c r="AP16" s="223"/>
      <c r="AQ16" s="223"/>
      <c r="AR16" s="223"/>
      <c r="AS16" s="223"/>
      <c r="AT16" s="223"/>
      <c r="AU16" s="223"/>
      <c r="AV16" s="223"/>
      <c r="AW16" s="223"/>
      <c r="AX16" s="223"/>
      <c r="AY16" s="223"/>
      <c r="AZ16" s="223"/>
      <c r="BA16" s="223"/>
      <c r="BB16" s="223"/>
      <c r="BC16" s="224"/>
      <c r="BE16" s="356" t="str">
        <f>IF(入力用!H11="","",入力用!H11)</f>
        <v/>
      </c>
      <c r="BF16" s="357"/>
      <c r="BG16" s="357"/>
      <c r="BH16" s="357"/>
      <c r="BI16" s="357"/>
      <c r="BJ16" s="357"/>
      <c r="BK16" s="357"/>
      <c r="BL16" s="357"/>
      <c r="BM16" s="357"/>
      <c r="BN16" s="357"/>
      <c r="BO16" s="357"/>
      <c r="BP16" s="357"/>
      <c r="BQ16" s="357"/>
      <c r="BR16" s="357"/>
      <c r="BS16" s="357"/>
      <c r="BT16" s="357"/>
      <c r="BU16" s="357"/>
      <c r="BV16" s="358"/>
      <c r="BW16" s="234"/>
      <c r="BX16" s="235"/>
      <c r="BY16" s="235"/>
      <c r="BZ16" s="236"/>
      <c r="CA16" s="271"/>
      <c r="CB16" s="272"/>
      <c r="CC16" s="272"/>
      <c r="CD16" s="272"/>
      <c r="CE16" s="272"/>
      <c r="CF16" s="272"/>
      <c r="CG16" s="272"/>
      <c r="CH16" s="252"/>
      <c r="CI16" s="252"/>
      <c r="CJ16" s="252"/>
      <c r="CK16" s="252"/>
      <c r="CL16" s="252"/>
      <c r="CM16" s="252"/>
      <c r="CN16" s="252"/>
      <c r="CO16" s="252"/>
      <c r="CP16" s="252"/>
      <c r="CQ16" s="252"/>
      <c r="CR16" s="252"/>
      <c r="CS16" s="252"/>
      <c r="CT16" s="252"/>
      <c r="CU16" s="252"/>
      <c r="CV16" s="252"/>
      <c r="CW16" s="252"/>
      <c r="CX16" s="68"/>
      <c r="CY16" s="68"/>
      <c r="CZ16" s="68"/>
      <c r="DA16" s="68"/>
      <c r="DB16" s="68"/>
      <c r="DC16" s="68"/>
      <c r="DD16" s="68"/>
      <c r="DE16" s="68"/>
      <c r="DF16" s="69"/>
    </row>
    <row r="17" spans="1:110" ht="7.5" customHeight="1" x14ac:dyDescent="0.4">
      <c r="B17" s="225"/>
      <c r="C17" s="226"/>
      <c r="D17" s="226"/>
      <c r="E17" s="226"/>
      <c r="F17" s="226"/>
      <c r="G17" s="226"/>
      <c r="H17" s="226"/>
      <c r="I17" s="226"/>
      <c r="J17" s="226"/>
      <c r="K17" s="226"/>
      <c r="L17" s="226"/>
      <c r="M17" s="227"/>
      <c r="N17" s="225"/>
      <c r="O17" s="226"/>
      <c r="P17" s="226"/>
      <c r="Q17" s="226"/>
      <c r="R17" s="226"/>
      <c r="S17" s="226"/>
      <c r="T17" s="226"/>
      <c r="U17" s="226"/>
      <c r="V17" s="226"/>
      <c r="W17" s="226"/>
      <c r="X17" s="226"/>
      <c r="Y17" s="226"/>
      <c r="Z17" s="226"/>
      <c r="AA17" s="226"/>
      <c r="AB17" s="226"/>
      <c r="AC17" s="226"/>
      <c r="AD17" s="226"/>
      <c r="AE17" s="226"/>
      <c r="AF17" s="226"/>
      <c r="AG17" s="226"/>
      <c r="AH17" s="226"/>
      <c r="AI17" s="227"/>
      <c r="AJ17" s="225"/>
      <c r="AK17" s="226"/>
      <c r="AL17" s="226"/>
      <c r="AM17" s="226"/>
      <c r="AN17" s="226"/>
      <c r="AO17" s="226"/>
      <c r="AP17" s="226"/>
      <c r="AQ17" s="226"/>
      <c r="AR17" s="226"/>
      <c r="AS17" s="226"/>
      <c r="AT17" s="226"/>
      <c r="AU17" s="226"/>
      <c r="AV17" s="226"/>
      <c r="AW17" s="226"/>
      <c r="AX17" s="226"/>
      <c r="AY17" s="226"/>
      <c r="AZ17" s="226"/>
      <c r="BA17" s="226"/>
      <c r="BB17" s="226"/>
      <c r="BC17" s="227"/>
      <c r="BE17" s="359"/>
      <c r="BF17" s="360"/>
      <c r="BG17" s="360"/>
      <c r="BH17" s="360"/>
      <c r="BI17" s="360"/>
      <c r="BJ17" s="360"/>
      <c r="BK17" s="360"/>
      <c r="BL17" s="360"/>
      <c r="BM17" s="360"/>
      <c r="BN17" s="360"/>
      <c r="BO17" s="360"/>
      <c r="BP17" s="360"/>
      <c r="BQ17" s="360"/>
      <c r="BR17" s="360"/>
      <c r="BS17" s="360"/>
      <c r="BT17" s="360"/>
      <c r="BU17" s="360"/>
      <c r="BV17" s="361"/>
      <c r="BW17" s="234"/>
      <c r="BX17" s="235"/>
      <c r="BY17" s="235"/>
      <c r="BZ17" s="236"/>
      <c r="CA17" s="204" t="s">
        <v>44</v>
      </c>
      <c r="CB17" s="246"/>
      <c r="CC17" s="246"/>
      <c r="CD17" s="246"/>
      <c r="CE17" s="246"/>
      <c r="CF17" s="246"/>
      <c r="CG17" s="246"/>
      <c r="CH17" s="246"/>
      <c r="CI17" s="246"/>
      <c r="CJ17" s="246"/>
      <c r="CK17" s="205"/>
      <c r="CL17" s="414" t="str">
        <f>IF(入力用!H13="","",入力用!H13)</f>
        <v/>
      </c>
      <c r="CM17" s="415"/>
      <c r="CN17" s="415"/>
      <c r="CO17" s="415"/>
      <c r="CP17" s="415"/>
      <c r="CQ17" s="415"/>
      <c r="CR17" s="415"/>
      <c r="CS17" s="415"/>
      <c r="CT17" s="415"/>
      <c r="CU17" s="415"/>
      <c r="CV17" s="415"/>
      <c r="CW17" s="415"/>
      <c r="CX17" s="415"/>
      <c r="CY17" s="415"/>
      <c r="CZ17" s="415"/>
      <c r="DA17" s="415"/>
      <c r="DB17" s="415"/>
      <c r="DC17" s="415"/>
      <c r="DD17" s="415"/>
      <c r="DE17" s="415"/>
      <c r="DF17" s="416"/>
    </row>
    <row r="18" spans="1:110" ht="7.5" customHeight="1" x14ac:dyDescent="0.4">
      <c r="B18" s="212" t="s">
        <v>72</v>
      </c>
      <c r="C18" s="213"/>
      <c r="D18" s="214"/>
      <c r="E18" s="193" t="s">
        <v>73</v>
      </c>
      <c r="F18" s="194"/>
      <c r="G18" s="194"/>
      <c r="H18" s="194"/>
      <c r="I18" s="194"/>
      <c r="J18" s="194"/>
      <c r="K18" s="194"/>
      <c r="L18" s="194"/>
      <c r="M18" s="195"/>
      <c r="N18" s="202">
        <v>11</v>
      </c>
      <c r="O18" s="203"/>
      <c r="P18" s="76"/>
      <c r="Q18" s="77" t="s">
        <v>2</v>
      </c>
      <c r="R18" s="78"/>
      <c r="S18" s="79" t="s">
        <v>3</v>
      </c>
      <c r="T18" s="80"/>
      <c r="U18" s="79" t="s">
        <v>4</v>
      </c>
      <c r="V18" s="80"/>
      <c r="W18" s="79" t="s">
        <v>5</v>
      </c>
      <c r="X18" s="78"/>
      <c r="Y18" s="79" t="s">
        <v>2</v>
      </c>
      <c r="Z18" s="80"/>
      <c r="AA18" s="79" t="s">
        <v>6</v>
      </c>
      <c r="AB18" s="80"/>
      <c r="AC18" s="79" t="s">
        <v>4</v>
      </c>
      <c r="AD18" s="78"/>
      <c r="AE18" s="79" t="s">
        <v>5</v>
      </c>
      <c r="AF18" s="80"/>
      <c r="AG18" s="79" t="s">
        <v>2</v>
      </c>
      <c r="AH18" s="81"/>
      <c r="AI18" s="77" t="s">
        <v>7</v>
      </c>
      <c r="AJ18" s="202">
        <v>21</v>
      </c>
      <c r="AK18" s="203"/>
      <c r="AL18" s="78"/>
      <c r="AM18" s="79" t="s">
        <v>3</v>
      </c>
      <c r="AN18" s="80"/>
      <c r="AO18" s="79" t="s">
        <v>4</v>
      </c>
      <c r="AP18" s="80"/>
      <c r="AQ18" s="79" t="s">
        <v>5</v>
      </c>
      <c r="AR18" s="78"/>
      <c r="AS18" s="79" t="s">
        <v>2</v>
      </c>
      <c r="AT18" s="80"/>
      <c r="AU18" s="79" t="s">
        <v>6</v>
      </c>
      <c r="AV18" s="80"/>
      <c r="AW18" s="79" t="s">
        <v>4</v>
      </c>
      <c r="AX18" s="78"/>
      <c r="AY18" s="79" t="s">
        <v>5</v>
      </c>
      <c r="AZ18" s="80"/>
      <c r="BA18" s="79" t="s">
        <v>2</v>
      </c>
      <c r="BB18" s="81"/>
      <c r="BC18" s="77" t="s">
        <v>7</v>
      </c>
      <c r="BE18" s="362"/>
      <c r="BF18" s="363"/>
      <c r="BG18" s="363"/>
      <c r="BH18" s="363"/>
      <c r="BI18" s="363"/>
      <c r="BJ18" s="363"/>
      <c r="BK18" s="363"/>
      <c r="BL18" s="363"/>
      <c r="BM18" s="363"/>
      <c r="BN18" s="363"/>
      <c r="BO18" s="363"/>
      <c r="BP18" s="363"/>
      <c r="BQ18" s="363"/>
      <c r="BR18" s="363"/>
      <c r="BS18" s="363"/>
      <c r="BT18" s="363"/>
      <c r="BU18" s="363"/>
      <c r="BV18" s="364"/>
      <c r="BW18" s="237"/>
      <c r="BX18" s="238"/>
      <c r="BY18" s="238"/>
      <c r="BZ18" s="239"/>
      <c r="CA18" s="206"/>
      <c r="CB18" s="230"/>
      <c r="CC18" s="230"/>
      <c r="CD18" s="230"/>
      <c r="CE18" s="230"/>
      <c r="CF18" s="230"/>
      <c r="CG18" s="230"/>
      <c r="CH18" s="230"/>
      <c r="CI18" s="230"/>
      <c r="CJ18" s="230"/>
      <c r="CK18" s="207"/>
      <c r="CL18" s="417"/>
      <c r="CM18" s="418"/>
      <c r="CN18" s="418"/>
      <c r="CO18" s="418"/>
      <c r="CP18" s="418"/>
      <c r="CQ18" s="418"/>
      <c r="CR18" s="418"/>
      <c r="CS18" s="418"/>
      <c r="CT18" s="418"/>
      <c r="CU18" s="418"/>
      <c r="CV18" s="418"/>
      <c r="CW18" s="418"/>
      <c r="CX18" s="418"/>
      <c r="CY18" s="418"/>
      <c r="CZ18" s="418"/>
      <c r="DA18" s="418"/>
      <c r="DB18" s="418"/>
      <c r="DC18" s="418"/>
      <c r="DD18" s="418"/>
      <c r="DE18" s="418"/>
      <c r="DF18" s="419"/>
    </row>
    <row r="19" spans="1:110" ht="7.5" customHeight="1" x14ac:dyDescent="0.4">
      <c r="B19" s="215"/>
      <c r="C19" s="216"/>
      <c r="D19" s="217"/>
      <c r="E19" s="196"/>
      <c r="F19" s="197"/>
      <c r="G19" s="197"/>
      <c r="H19" s="197"/>
      <c r="I19" s="197"/>
      <c r="J19" s="197"/>
      <c r="K19" s="197"/>
      <c r="L19" s="197"/>
      <c r="M19" s="198"/>
      <c r="N19" s="204"/>
      <c r="O19" s="205"/>
      <c r="P19" s="208" t="str">
        <f>IF(LEN(入力用!$H$22)&lt;10,"",ROUNDDOWN(RIGHT(入力用!$H$22,10)/1000000000,0))</f>
        <v/>
      </c>
      <c r="Q19" s="190"/>
      <c r="R19" s="208" t="str">
        <f>IF(LEN(入力用!$H$22)&lt;9,"",ROUNDDOWN(RIGHT(入力用!$H$22,9)/100000000,0))</f>
        <v/>
      </c>
      <c r="S19" s="210"/>
      <c r="T19" s="189" t="str">
        <f>IF(LEN(入力用!$H$22)&lt;8,"",ROUNDDOWN(RIGHT(入力用!$H$22,8)/10000000,0))</f>
        <v/>
      </c>
      <c r="U19" s="210"/>
      <c r="V19" s="189" t="str">
        <f>IF(LEN(入力用!$H$22)&lt;7,"",ROUNDDOWN(RIGHT(入力用!$H$22,7)/1000000,0))</f>
        <v/>
      </c>
      <c r="W19" s="190"/>
      <c r="X19" s="208" t="str">
        <f>IF(LEN(入力用!$H$22)&lt;6,"",ROUNDDOWN(RIGHT(入力用!$H$22,6)/100000,0))</f>
        <v/>
      </c>
      <c r="Y19" s="210"/>
      <c r="Z19" s="189" t="str">
        <f>IF(LEN(入力用!$H$22)&lt;5,"",ROUNDDOWN(RIGHT(入力用!$H$22,5)/10000,0))</f>
        <v/>
      </c>
      <c r="AA19" s="210"/>
      <c r="AB19" s="189" t="str">
        <f>IF(LEN(入力用!$H$22)&lt;4,"",ROUNDDOWN(RIGHT(入力用!$H$22,4)/1000,0))</f>
        <v/>
      </c>
      <c r="AC19" s="190"/>
      <c r="AD19" s="208" t="str">
        <f>IF(LEN(入力用!$H$22)&lt;3,"",ROUNDDOWN(RIGHT(入力用!$H$22,3)/100,0))</f>
        <v/>
      </c>
      <c r="AE19" s="210"/>
      <c r="AF19" s="189" t="str">
        <f>IF(LEN(入力用!$H$22)&lt;2,"",ROUNDDOWN(RIGHT(入力用!$H$22,2)/10,0))</f>
        <v/>
      </c>
      <c r="AG19" s="210"/>
      <c r="AH19" s="189" t="str">
        <f>RIGHT(入力用!$H$22,1)</f>
        <v/>
      </c>
      <c r="AI19" s="190"/>
      <c r="AJ19" s="204"/>
      <c r="AK19" s="205"/>
      <c r="AL19" s="208" t="str">
        <f>IF(LEN(入力用!$L$22)&lt;9,"",ROUNDDOWN(RIGHT(入力用!$L$22,9)/100000000,0))</f>
        <v/>
      </c>
      <c r="AM19" s="210"/>
      <c r="AN19" s="189" t="str">
        <f>IF(LEN(入力用!$L$22)&lt;8,"",ROUNDDOWN(RIGHT(入力用!$L$22,8)/10000000,0))</f>
        <v/>
      </c>
      <c r="AO19" s="210"/>
      <c r="AP19" s="189" t="str">
        <f>IF(LEN(入力用!$L$22)&lt;7,"",ROUNDDOWN(RIGHT(入力用!$L$22,7)/1000000,0))</f>
        <v/>
      </c>
      <c r="AQ19" s="190"/>
      <c r="AR19" s="208" t="str">
        <f>IF(LEN(入力用!$L$22)&lt;6,"",ROUNDDOWN(RIGHT(入力用!$L$22,6)/100000,0))</f>
        <v/>
      </c>
      <c r="AS19" s="210"/>
      <c r="AT19" s="189" t="str">
        <f>IF(LEN(入力用!$L$22)&lt;5,"",ROUNDDOWN(RIGHT(入力用!$L$22,5)/10000,0))</f>
        <v/>
      </c>
      <c r="AU19" s="210"/>
      <c r="AV19" s="189" t="str">
        <f>IF(LEN(入力用!$L$22)&lt;4,"",ROUNDDOWN(RIGHT(入力用!$L$22,4)/1000,0))</f>
        <v/>
      </c>
      <c r="AW19" s="190"/>
      <c r="AX19" s="208" t="str">
        <f>IF(LEN(入力用!$L$22)&lt;3,"",ROUNDDOWN(RIGHT(入力用!$L$22,3)/100,0))</f>
        <v/>
      </c>
      <c r="AY19" s="210"/>
      <c r="AZ19" s="189" t="str">
        <f>IF(LEN(入力用!$L$22)&lt;2,"",ROUNDDOWN(RIGHT(入力用!$L$22,2)/10,0))</f>
        <v/>
      </c>
      <c r="BA19" s="210"/>
      <c r="BB19" s="189" t="str">
        <f>RIGHT(入力用!$L$22,1)</f>
        <v/>
      </c>
      <c r="BC19" s="190"/>
      <c r="BE19" s="370" t="s">
        <v>43</v>
      </c>
      <c r="BF19" s="371"/>
      <c r="BG19" s="371"/>
      <c r="BH19" s="372"/>
      <c r="BI19" s="202" t="s">
        <v>21</v>
      </c>
      <c r="BJ19" s="229"/>
      <c r="BK19" s="229"/>
      <c r="BL19" s="229"/>
      <c r="BM19" s="229"/>
      <c r="BN19" s="203"/>
      <c r="BO19" s="202" t="s">
        <v>22</v>
      </c>
      <c r="BP19" s="229"/>
      <c r="BQ19" s="229"/>
      <c r="BR19" s="203"/>
      <c r="BS19" s="202" t="s">
        <v>23</v>
      </c>
      <c r="BT19" s="229"/>
      <c r="BU19" s="229"/>
      <c r="BV19" s="203"/>
      <c r="BW19" s="202" t="s">
        <v>24</v>
      </c>
      <c r="BX19" s="229"/>
      <c r="BY19" s="229"/>
      <c r="BZ19" s="203"/>
      <c r="CA19" s="229" t="s">
        <v>144</v>
      </c>
      <c r="CB19" s="229"/>
      <c r="CC19" s="229"/>
      <c r="CD19" s="229"/>
      <c r="CE19" s="229"/>
      <c r="CF19" s="229"/>
      <c r="CG19" s="229"/>
      <c r="CH19" s="229"/>
      <c r="CI19" s="229"/>
      <c r="CJ19" s="229"/>
      <c r="CK19" s="229"/>
      <c r="CL19" s="229"/>
      <c r="CM19" s="229"/>
      <c r="CN19" s="229"/>
      <c r="CO19" s="203"/>
      <c r="CP19" s="202" t="s">
        <v>45</v>
      </c>
      <c r="CQ19" s="229"/>
      <c r="CR19" s="229"/>
      <c r="CS19" s="229"/>
      <c r="CT19" s="229"/>
      <c r="CU19" s="229"/>
      <c r="CV19" s="229"/>
      <c r="CW19" s="229"/>
      <c r="CX19" s="229"/>
      <c r="CY19" s="229"/>
      <c r="CZ19" s="229"/>
      <c r="DA19" s="229"/>
      <c r="DB19" s="229"/>
      <c r="DC19" s="229"/>
      <c r="DD19" s="229"/>
      <c r="DE19" s="229"/>
      <c r="DF19" s="203"/>
    </row>
    <row r="20" spans="1:110" ht="7.5" customHeight="1" x14ac:dyDescent="0.4">
      <c r="B20" s="215"/>
      <c r="C20" s="216"/>
      <c r="D20" s="217"/>
      <c r="E20" s="199"/>
      <c r="F20" s="200"/>
      <c r="G20" s="200"/>
      <c r="H20" s="200"/>
      <c r="I20" s="200"/>
      <c r="J20" s="200"/>
      <c r="K20" s="200"/>
      <c r="L20" s="200"/>
      <c r="M20" s="201"/>
      <c r="N20" s="206"/>
      <c r="O20" s="207"/>
      <c r="P20" s="209"/>
      <c r="Q20" s="192"/>
      <c r="R20" s="209"/>
      <c r="S20" s="211"/>
      <c r="T20" s="191"/>
      <c r="U20" s="211"/>
      <c r="V20" s="191"/>
      <c r="W20" s="192"/>
      <c r="X20" s="209"/>
      <c r="Y20" s="211"/>
      <c r="Z20" s="191"/>
      <c r="AA20" s="211"/>
      <c r="AB20" s="191"/>
      <c r="AC20" s="192"/>
      <c r="AD20" s="209"/>
      <c r="AE20" s="211"/>
      <c r="AF20" s="191"/>
      <c r="AG20" s="211"/>
      <c r="AH20" s="191"/>
      <c r="AI20" s="192"/>
      <c r="AJ20" s="206"/>
      <c r="AK20" s="207"/>
      <c r="AL20" s="209"/>
      <c r="AM20" s="211"/>
      <c r="AN20" s="191"/>
      <c r="AO20" s="211"/>
      <c r="AP20" s="191"/>
      <c r="AQ20" s="192"/>
      <c r="AR20" s="209"/>
      <c r="AS20" s="211"/>
      <c r="AT20" s="191"/>
      <c r="AU20" s="211"/>
      <c r="AV20" s="191"/>
      <c r="AW20" s="192"/>
      <c r="AX20" s="209"/>
      <c r="AY20" s="211"/>
      <c r="AZ20" s="191"/>
      <c r="BA20" s="211"/>
      <c r="BB20" s="191"/>
      <c r="BC20" s="192"/>
      <c r="BE20" s="373"/>
      <c r="BF20" s="374"/>
      <c r="BG20" s="374"/>
      <c r="BH20" s="375"/>
      <c r="BI20" s="206"/>
      <c r="BJ20" s="230"/>
      <c r="BK20" s="230"/>
      <c r="BL20" s="230"/>
      <c r="BM20" s="230"/>
      <c r="BN20" s="207"/>
      <c r="BO20" s="206"/>
      <c r="BP20" s="230"/>
      <c r="BQ20" s="230"/>
      <c r="BR20" s="207"/>
      <c r="BS20" s="206"/>
      <c r="BT20" s="230"/>
      <c r="BU20" s="230"/>
      <c r="BV20" s="207"/>
      <c r="BW20" s="206"/>
      <c r="BX20" s="230"/>
      <c r="BY20" s="230"/>
      <c r="BZ20" s="207"/>
      <c r="CA20" s="230"/>
      <c r="CB20" s="230"/>
      <c r="CC20" s="230"/>
      <c r="CD20" s="230"/>
      <c r="CE20" s="230"/>
      <c r="CF20" s="230"/>
      <c r="CG20" s="230"/>
      <c r="CH20" s="230"/>
      <c r="CI20" s="230"/>
      <c r="CJ20" s="230"/>
      <c r="CK20" s="230"/>
      <c r="CL20" s="230"/>
      <c r="CM20" s="230"/>
      <c r="CN20" s="230"/>
      <c r="CO20" s="207"/>
      <c r="CP20" s="206"/>
      <c r="CQ20" s="230"/>
      <c r="CR20" s="230"/>
      <c r="CS20" s="230"/>
      <c r="CT20" s="230"/>
      <c r="CU20" s="230"/>
      <c r="CV20" s="230"/>
      <c r="CW20" s="230"/>
      <c r="CX20" s="230"/>
      <c r="CY20" s="230"/>
      <c r="CZ20" s="230"/>
      <c r="DA20" s="230"/>
      <c r="DB20" s="230"/>
      <c r="DC20" s="230"/>
      <c r="DD20" s="230"/>
      <c r="DE20" s="230"/>
      <c r="DF20" s="207"/>
    </row>
    <row r="21" spans="1:110" ht="7.5" customHeight="1" x14ac:dyDescent="0.4">
      <c r="B21" s="215"/>
      <c r="C21" s="216"/>
      <c r="D21" s="217"/>
      <c r="E21" s="193" t="s">
        <v>148</v>
      </c>
      <c r="F21" s="194"/>
      <c r="G21" s="194"/>
      <c r="H21" s="194"/>
      <c r="I21" s="194"/>
      <c r="J21" s="194"/>
      <c r="K21" s="194"/>
      <c r="L21" s="194"/>
      <c r="M21" s="195"/>
      <c r="N21" s="202">
        <v>12</v>
      </c>
      <c r="O21" s="203"/>
      <c r="P21" s="115"/>
      <c r="Q21" s="116"/>
      <c r="R21" s="117"/>
      <c r="S21" s="118"/>
      <c r="T21" s="117"/>
      <c r="U21" s="118"/>
      <c r="V21" s="117"/>
      <c r="W21" s="117"/>
      <c r="X21" s="115"/>
      <c r="Y21" s="118"/>
      <c r="Z21" s="117"/>
      <c r="AA21" s="118"/>
      <c r="AB21" s="117"/>
      <c r="AC21" s="116"/>
      <c r="AD21" s="117"/>
      <c r="AE21" s="118"/>
      <c r="AF21" s="117"/>
      <c r="AG21" s="118"/>
      <c r="AH21" s="117"/>
      <c r="AI21" s="117"/>
      <c r="AJ21" s="202">
        <v>22</v>
      </c>
      <c r="AK21" s="203"/>
      <c r="AL21" s="117"/>
      <c r="AM21" s="118"/>
      <c r="AN21" s="117"/>
      <c r="AO21" s="118"/>
      <c r="AP21" s="117"/>
      <c r="AQ21" s="117"/>
      <c r="AR21" s="115"/>
      <c r="AS21" s="118"/>
      <c r="AT21" s="117"/>
      <c r="AU21" s="118"/>
      <c r="AV21" s="117"/>
      <c r="AW21" s="116"/>
      <c r="AX21" s="117"/>
      <c r="AY21" s="118"/>
      <c r="AZ21" s="117"/>
      <c r="BA21" s="118"/>
      <c r="BB21" s="117"/>
      <c r="BC21" s="116"/>
      <c r="BE21" s="373"/>
      <c r="BF21" s="374"/>
      <c r="BG21" s="374"/>
      <c r="BH21" s="375"/>
      <c r="BI21" s="140"/>
      <c r="BJ21" s="254" t="str">
        <f>IF(入力用!H19="平成","4","5")</f>
        <v>4</v>
      </c>
      <c r="BK21" s="254"/>
      <c r="BL21" s="365" t="str">
        <f>入力用!I19</f>
        <v/>
      </c>
      <c r="BM21" s="365"/>
      <c r="BN21" s="366"/>
      <c r="BO21" s="222">
        <v>17</v>
      </c>
      <c r="BP21" s="223"/>
      <c r="BQ21" s="223"/>
      <c r="BR21" s="224"/>
      <c r="BS21" s="350" t="s">
        <v>41</v>
      </c>
      <c r="BT21" s="351"/>
      <c r="BU21" s="351"/>
      <c r="BV21" s="352"/>
      <c r="BW21" s="350" t="s">
        <v>41</v>
      </c>
      <c r="BX21" s="351"/>
      <c r="BY21" s="351"/>
      <c r="BZ21" s="352"/>
      <c r="CA21" s="351" t="s">
        <v>154</v>
      </c>
      <c r="CB21" s="223"/>
      <c r="CC21" s="223"/>
      <c r="CD21" s="223"/>
      <c r="CE21" s="223"/>
      <c r="CF21" s="223"/>
      <c r="CG21" s="223"/>
      <c r="CH21" s="223"/>
      <c r="CI21" s="223"/>
      <c r="CJ21" s="223"/>
      <c r="CK21" s="223"/>
      <c r="CL21" s="223"/>
      <c r="CM21" s="223"/>
      <c r="CN21" s="223"/>
      <c r="CO21" s="224"/>
      <c r="CP21" s="222" t="s">
        <v>29</v>
      </c>
      <c r="CQ21" s="223"/>
      <c r="CR21" s="223"/>
      <c r="CS21" s="223"/>
      <c r="CT21" s="223"/>
      <c r="CU21" s="223"/>
      <c r="CV21" s="223"/>
      <c r="CW21" s="223"/>
      <c r="CX21" s="223"/>
      <c r="CY21" s="223"/>
      <c r="CZ21" s="223"/>
      <c r="DA21" s="223"/>
      <c r="DB21" s="223"/>
      <c r="DC21" s="223"/>
      <c r="DD21" s="223"/>
      <c r="DE21" s="223"/>
      <c r="DF21" s="224"/>
    </row>
    <row r="22" spans="1:110" ht="7.5" customHeight="1" x14ac:dyDescent="0.4">
      <c r="B22" s="215"/>
      <c r="C22" s="216"/>
      <c r="D22" s="217"/>
      <c r="E22" s="196"/>
      <c r="F22" s="197"/>
      <c r="G22" s="197"/>
      <c r="H22" s="197"/>
      <c r="I22" s="197"/>
      <c r="J22" s="197"/>
      <c r="K22" s="197"/>
      <c r="L22" s="197"/>
      <c r="M22" s="198"/>
      <c r="N22" s="204"/>
      <c r="O22" s="205"/>
      <c r="P22" s="208" t="str">
        <f>IF(LEN(入力用!$H$23)&lt;10,"",ROUNDDOWN(RIGHT(入力用!$H$23,10)/1000000000,0))</f>
        <v/>
      </c>
      <c r="Q22" s="190"/>
      <c r="R22" s="208" t="str">
        <f>IF(LEN(入力用!$H$23)&lt;9,"",ROUNDDOWN(RIGHT(入力用!$H$23,9)/100000000,0))</f>
        <v/>
      </c>
      <c r="S22" s="210"/>
      <c r="T22" s="189" t="str">
        <f>IF(LEN(入力用!$H$23)&lt;8,"",ROUNDDOWN(RIGHT(入力用!$H$23,8)/10000000,0))</f>
        <v/>
      </c>
      <c r="U22" s="210"/>
      <c r="V22" s="189" t="str">
        <f>IF(LEN(入力用!$H$23)&lt;7,"",ROUNDDOWN(RIGHT(入力用!$H$23,7)/1000000,0))</f>
        <v/>
      </c>
      <c r="W22" s="190"/>
      <c r="X22" s="208" t="str">
        <f>IF(LEN(入力用!$H$23)&lt;6,"",ROUNDDOWN(RIGHT(入力用!$H$23,6)/100000,0))</f>
        <v/>
      </c>
      <c r="Y22" s="210"/>
      <c r="Z22" s="189" t="str">
        <f>IF(LEN(入力用!$H$23)&lt;5,"",ROUNDDOWN(RIGHT(入力用!$H$23,5)/10000,0))</f>
        <v/>
      </c>
      <c r="AA22" s="210"/>
      <c r="AB22" s="189" t="str">
        <f>IF(LEN(入力用!$H$23)&lt;4,"",ROUNDDOWN(RIGHT(入力用!$H$23,4)/1000,0))</f>
        <v/>
      </c>
      <c r="AC22" s="190"/>
      <c r="AD22" s="208" t="str">
        <f>IF(LEN(入力用!$H$23)&lt;3,"",ROUNDDOWN(RIGHT(入力用!$H$23,3)/100,0))</f>
        <v/>
      </c>
      <c r="AE22" s="210"/>
      <c r="AF22" s="189" t="str">
        <f>IF(LEN(入力用!$H$23)&lt;2,"",ROUNDDOWN(RIGHT(入力用!$H$23,2)/10,0))</f>
        <v/>
      </c>
      <c r="AG22" s="210"/>
      <c r="AH22" s="189" t="str">
        <f>RIGHT(入力用!$H$23,1)</f>
        <v/>
      </c>
      <c r="AI22" s="190"/>
      <c r="AJ22" s="204"/>
      <c r="AK22" s="205"/>
      <c r="AL22" s="208" t="str">
        <f>IF(LEN(入力用!$L$23)&lt;9,"",ROUNDDOWN(RIGHT(入力用!$L$23,9)/100000000,0))</f>
        <v/>
      </c>
      <c r="AM22" s="210"/>
      <c r="AN22" s="189" t="str">
        <f>IF(LEN(入力用!$L$23)&lt;8,"",ROUNDDOWN(RIGHT(入力用!$L$23,8)/10000000,0))</f>
        <v/>
      </c>
      <c r="AO22" s="210"/>
      <c r="AP22" s="189" t="str">
        <f>IF(LEN(入力用!$L$23)&lt;7,"",ROUNDDOWN(RIGHT(入力用!$L$23,7)/1000000,0))</f>
        <v/>
      </c>
      <c r="AQ22" s="190"/>
      <c r="AR22" s="208" t="str">
        <f>IF(LEN(入力用!$L$23)&lt;6,"",ROUNDDOWN(RIGHT(入力用!$L$23,6)/100000,0))</f>
        <v/>
      </c>
      <c r="AS22" s="210"/>
      <c r="AT22" s="189" t="str">
        <f>IF(LEN(入力用!$L$23)&lt;5,"",ROUNDDOWN(RIGHT(入力用!$L$23,5)/10000,0))</f>
        <v/>
      </c>
      <c r="AU22" s="210"/>
      <c r="AV22" s="189" t="str">
        <f>IF(LEN(入力用!$L$23)&lt;4,"",ROUNDDOWN(RIGHT(入力用!$L$23,4)/1000,0))</f>
        <v/>
      </c>
      <c r="AW22" s="190"/>
      <c r="AX22" s="208" t="str">
        <f>IF(LEN(入力用!$L$23)&lt;3,"",ROUNDDOWN(RIGHT(入力用!$L$23,3)/100,0))</f>
        <v/>
      </c>
      <c r="AY22" s="210"/>
      <c r="AZ22" s="189" t="str">
        <f>IF(LEN(入力用!$L$23)&lt;2,"",ROUNDDOWN(RIGHT(入力用!$L$23,2)/10,0))</f>
        <v/>
      </c>
      <c r="BA22" s="210"/>
      <c r="BB22" s="189" t="str">
        <f>RIGHT(入力用!$L$23,1)</f>
        <v/>
      </c>
      <c r="BC22" s="190"/>
      <c r="BE22" s="376"/>
      <c r="BF22" s="377"/>
      <c r="BG22" s="377"/>
      <c r="BH22" s="378"/>
      <c r="BI22" s="141"/>
      <c r="BJ22" s="257"/>
      <c r="BK22" s="257"/>
      <c r="BL22" s="367"/>
      <c r="BM22" s="367"/>
      <c r="BN22" s="368"/>
      <c r="BO22" s="225"/>
      <c r="BP22" s="226"/>
      <c r="BQ22" s="226"/>
      <c r="BR22" s="227"/>
      <c r="BS22" s="347"/>
      <c r="BT22" s="348"/>
      <c r="BU22" s="348"/>
      <c r="BV22" s="349"/>
      <c r="BW22" s="347"/>
      <c r="BX22" s="348"/>
      <c r="BY22" s="348"/>
      <c r="BZ22" s="349"/>
      <c r="CA22" s="226"/>
      <c r="CB22" s="226"/>
      <c r="CC22" s="226"/>
      <c r="CD22" s="226"/>
      <c r="CE22" s="226"/>
      <c r="CF22" s="226"/>
      <c r="CG22" s="226"/>
      <c r="CH22" s="226"/>
      <c r="CI22" s="226"/>
      <c r="CJ22" s="226"/>
      <c r="CK22" s="226"/>
      <c r="CL22" s="226"/>
      <c r="CM22" s="226"/>
      <c r="CN22" s="226"/>
      <c r="CO22" s="227"/>
      <c r="CP22" s="225"/>
      <c r="CQ22" s="226"/>
      <c r="CR22" s="226"/>
      <c r="CS22" s="226"/>
      <c r="CT22" s="226"/>
      <c r="CU22" s="226"/>
      <c r="CV22" s="226"/>
      <c r="CW22" s="226"/>
      <c r="CX22" s="226"/>
      <c r="CY22" s="226"/>
      <c r="CZ22" s="226"/>
      <c r="DA22" s="226"/>
      <c r="DB22" s="226"/>
      <c r="DC22" s="226"/>
      <c r="DD22" s="226"/>
      <c r="DE22" s="226"/>
      <c r="DF22" s="227"/>
    </row>
    <row r="23" spans="1:110" ht="7.5" customHeight="1" x14ac:dyDescent="0.4">
      <c r="B23" s="215"/>
      <c r="C23" s="216"/>
      <c r="D23" s="217"/>
      <c r="E23" s="199"/>
      <c r="F23" s="200"/>
      <c r="G23" s="200"/>
      <c r="H23" s="200"/>
      <c r="I23" s="200"/>
      <c r="J23" s="200"/>
      <c r="K23" s="200"/>
      <c r="L23" s="200"/>
      <c r="M23" s="201"/>
      <c r="N23" s="206"/>
      <c r="O23" s="207"/>
      <c r="P23" s="209"/>
      <c r="Q23" s="192"/>
      <c r="R23" s="209"/>
      <c r="S23" s="211"/>
      <c r="T23" s="191"/>
      <c r="U23" s="211"/>
      <c r="V23" s="191"/>
      <c r="W23" s="192"/>
      <c r="X23" s="209"/>
      <c r="Y23" s="211"/>
      <c r="Z23" s="191"/>
      <c r="AA23" s="211"/>
      <c r="AB23" s="191"/>
      <c r="AC23" s="192"/>
      <c r="AD23" s="209"/>
      <c r="AE23" s="211"/>
      <c r="AF23" s="191"/>
      <c r="AG23" s="211"/>
      <c r="AH23" s="191"/>
      <c r="AI23" s="192"/>
      <c r="AJ23" s="206"/>
      <c r="AK23" s="207"/>
      <c r="AL23" s="209"/>
      <c r="AM23" s="211"/>
      <c r="AN23" s="191"/>
      <c r="AO23" s="211"/>
      <c r="AP23" s="191"/>
      <c r="AQ23" s="192"/>
      <c r="AR23" s="209"/>
      <c r="AS23" s="211"/>
      <c r="AT23" s="191"/>
      <c r="AU23" s="211"/>
      <c r="AV23" s="191"/>
      <c r="AW23" s="192"/>
      <c r="AX23" s="209"/>
      <c r="AY23" s="211"/>
      <c r="AZ23" s="191"/>
      <c r="BA23" s="211"/>
      <c r="BB23" s="191"/>
      <c r="BC23" s="192"/>
      <c r="BE23" s="82"/>
      <c r="BF23" s="83"/>
      <c r="BG23" s="83"/>
      <c r="BH23" s="83"/>
      <c r="BI23" s="83"/>
      <c r="BJ23" s="83"/>
      <c r="BK23" s="83"/>
      <c r="BL23" s="83"/>
      <c r="BM23" s="83"/>
      <c r="BN23" s="83"/>
      <c r="BO23" s="83"/>
      <c r="BP23" s="84"/>
      <c r="BQ23" s="85"/>
      <c r="BR23" s="83"/>
      <c r="BS23" s="84"/>
      <c r="BT23" s="86"/>
      <c r="BU23" s="81"/>
      <c r="BV23" s="81"/>
      <c r="BW23" s="81"/>
      <c r="BX23" s="81"/>
      <c r="BY23" s="81"/>
      <c r="BZ23" s="81"/>
      <c r="CA23" s="81"/>
      <c r="CB23" s="81"/>
      <c r="CC23" s="81"/>
      <c r="CD23" s="81"/>
      <c r="CE23" s="77" t="s">
        <v>2</v>
      </c>
      <c r="CF23" s="87"/>
      <c r="CG23" s="86"/>
      <c r="CH23" s="79" t="s">
        <v>3</v>
      </c>
      <c r="CI23" s="86"/>
      <c r="CJ23" s="86"/>
      <c r="CK23" s="79" t="s">
        <v>4</v>
      </c>
      <c r="CL23" s="86"/>
      <c r="CM23" s="86"/>
      <c r="CN23" s="77" t="s">
        <v>5</v>
      </c>
      <c r="CO23" s="87"/>
      <c r="CP23" s="86"/>
      <c r="CQ23" s="79" t="s">
        <v>2</v>
      </c>
      <c r="CR23" s="86"/>
      <c r="CS23" s="86"/>
      <c r="CT23" s="79" t="s">
        <v>6</v>
      </c>
      <c r="CU23" s="86"/>
      <c r="CV23" s="86"/>
      <c r="CW23" s="77" t="s">
        <v>4</v>
      </c>
      <c r="CX23" s="86"/>
      <c r="CY23" s="86"/>
      <c r="CZ23" s="79" t="s">
        <v>5</v>
      </c>
      <c r="DA23" s="86"/>
      <c r="DB23" s="86"/>
      <c r="DC23" s="79" t="s">
        <v>2</v>
      </c>
      <c r="DD23" s="86"/>
      <c r="DE23" s="86"/>
      <c r="DF23" s="77" t="s">
        <v>7</v>
      </c>
    </row>
    <row r="24" spans="1:110" ht="7.5" customHeight="1" x14ac:dyDescent="0.4">
      <c r="B24" s="215"/>
      <c r="C24" s="216"/>
      <c r="D24" s="217"/>
      <c r="E24" s="193" t="s">
        <v>149</v>
      </c>
      <c r="F24" s="194"/>
      <c r="G24" s="194"/>
      <c r="H24" s="194"/>
      <c r="I24" s="194"/>
      <c r="J24" s="194"/>
      <c r="K24" s="194"/>
      <c r="L24" s="194"/>
      <c r="M24" s="195"/>
      <c r="N24" s="202">
        <v>13</v>
      </c>
      <c r="O24" s="203"/>
      <c r="P24" s="119"/>
      <c r="Q24" s="120"/>
      <c r="R24" s="121"/>
      <c r="S24" s="122"/>
      <c r="T24" s="121"/>
      <c r="U24" s="122"/>
      <c r="V24" s="121"/>
      <c r="W24" s="121"/>
      <c r="X24" s="119"/>
      <c r="Y24" s="122"/>
      <c r="Z24" s="121"/>
      <c r="AA24" s="122"/>
      <c r="AB24" s="121"/>
      <c r="AC24" s="120"/>
      <c r="AD24" s="121"/>
      <c r="AE24" s="122"/>
      <c r="AF24" s="121"/>
      <c r="AG24" s="122"/>
      <c r="AH24" s="121"/>
      <c r="AI24" s="121"/>
      <c r="AJ24" s="202">
        <v>23</v>
      </c>
      <c r="AK24" s="203"/>
      <c r="AL24" s="121"/>
      <c r="AM24" s="122"/>
      <c r="AN24" s="121"/>
      <c r="AO24" s="122"/>
      <c r="AP24" s="121"/>
      <c r="AQ24" s="121"/>
      <c r="AR24" s="119"/>
      <c r="AS24" s="122"/>
      <c r="AT24" s="121"/>
      <c r="AU24" s="122"/>
      <c r="AV24" s="121"/>
      <c r="AW24" s="120"/>
      <c r="AX24" s="121"/>
      <c r="AY24" s="122"/>
      <c r="AZ24" s="121"/>
      <c r="BA24" s="122"/>
      <c r="BB24" s="121"/>
      <c r="BC24" s="120"/>
      <c r="BE24" s="303" t="s">
        <v>87</v>
      </c>
      <c r="BF24" s="289"/>
      <c r="BG24" s="289"/>
      <c r="BH24" s="289"/>
      <c r="BI24" s="289"/>
      <c r="BJ24" s="289"/>
      <c r="BK24" s="289"/>
      <c r="BL24" s="289"/>
      <c r="BM24" s="289"/>
      <c r="BN24" s="289"/>
      <c r="BO24" s="289"/>
      <c r="BP24" s="290"/>
      <c r="BQ24" s="297" t="s">
        <v>49</v>
      </c>
      <c r="BR24" s="298"/>
      <c r="BS24" s="299"/>
      <c r="BT24" s="306"/>
      <c r="BU24" s="307"/>
      <c r="BV24" s="307"/>
      <c r="BW24" s="307"/>
      <c r="BX24" s="307"/>
      <c r="BY24" s="307"/>
      <c r="BZ24" s="307"/>
      <c r="CA24" s="307"/>
      <c r="CB24" s="307"/>
      <c r="CC24" s="307" t="str">
        <f>IF(LEN(入力用!$H$29)&lt;10,"",ROUNDDOWN(RIGHT(入力用!$H$29,10)/1000000000,0))</f>
        <v/>
      </c>
      <c r="CD24" s="307"/>
      <c r="CE24" s="317"/>
      <c r="CF24" s="320" t="str">
        <f>IF(LEN(入力用!$H$29)&lt;9,"",ROUNDDOWN(RIGHT(入力用!$H$29,9)/100000000,0))</f>
        <v/>
      </c>
      <c r="CG24" s="274"/>
      <c r="CH24" s="274"/>
      <c r="CI24" s="274" t="str">
        <f>IF(LEN(入力用!$H$29)&lt;8,"",ROUNDDOWN(RIGHT(入力用!$H$29,8)/10000000,0))</f>
        <v/>
      </c>
      <c r="CJ24" s="274"/>
      <c r="CK24" s="274"/>
      <c r="CL24" s="274" t="str">
        <f>IF(LEN(入力用!$H$29)&lt;7,"",ROUNDDOWN(RIGHT(入力用!$H$29,7)/1000000,0))</f>
        <v/>
      </c>
      <c r="CM24" s="274"/>
      <c r="CN24" s="323"/>
      <c r="CO24" s="320" t="str">
        <f>IF(LEN(入力用!$H$29)&lt;6,"",ROUNDDOWN(RIGHT(入力用!$H$29,6)/100000,0))</f>
        <v/>
      </c>
      <c r="CP24" s="274"/>
      <c r="CQ24" s="274"/>
      <c r="CR24" s="274" t="str">
        <f>IF(LEN(入力用!$H$29)&lt;5,"",ROUNDDOWN(RIGHT(入力用!$H$29,5)/10000,0))</f>
        <v/>
      </c>
      <c r="CS24" s="274"/>
      <c r="CT24" s="274"/>
      <c r="CU24" s="274" t="str">
        <f>IF(LEN(入力用!$H$29)&lt;4,"",ROUNDDOWN(RIGHT(入力用!$H$29,4)/1000,0))</f>
        <v/>
      </c>
      <c r="CV24" s="274"/>
      <c r="CW24" s="323"/>
      <c r="CX24" s="326" t="str">
        <f>IF(LEN(入力用!$H$29)&lt;3,"",ROUNDDOWN(RIGHT(入力用!$H$29,3)/100,0))</f>
        <v/>
      </c>
      <c r="CY24" s="274"/>
      <c r="CZ24" s="274"/>
      <c r="DA24" s="274" t="str">
        <f>IF(LEN(入力用!$H$29)&lt;2,"",ROUNDDOWN(RIGHT(入力用!$H$29,2)/10,0))</f>
        <v/>
      </c>
      <c r="DB24" s="274"/>
      <c r="DC24" s="274"/>
      <c r="DD24" s="274" t="str">
        <f>RIGHT(入力用!$H$29,1)</f>
        <v>0</v>
      </c>
      <c r="DE24" s="274"/>
      <c r="DF24" s="323"/>
    </row>
    <row r="25" spans="1:110" ht="7.5" customHeight="1" x14ac:dyDescent="0.4">
      <c r="B25" s="215"/>
      <c r="C25" s="216"/>
      <c r="D25" s="217"/>
      <c r="E25" s="196"/>
      <c r="F25" s="197"/>
      <c r="G25" s="197"/>
      <c r="H25" s="197"/>
      <c r="I25" s="197"/>
      <c r="J25" s="197"/>
      <c r="K25" s="197"/>
      <c r="L25" s="197"/>
      <c r="M25" s="198"/>
      <c r="N25" s="204"/>
      <c r="O25" s="205"/>
      <c r="P25" s="208" t="str">
        <f>IF(LEN(入力用!$H$24)&lt;10,"",ROUNDDOWN(RIGHT(入力用!$H$24,10)/1000000000,0))</f>
        <v/>
      </c>
      <c r="Q25" s="190"/>
      <c r="R25" s="208" t="str">
        <f>IF(LEN(入力用!$H$24)&lt;9,"",ROUNDDOWN(RIGHT(入力用!$H$24,9)/100000000,0))</f>
        <v/>
      </c>
      <c r="S25" s="210"/>
      <c r="T25" s="189" t="str">
        <f>IF(LEN(入力用!$H$24)&lt;8,"",ROUNDDOWN(RIGHT(入力用!$H$24,8)/10000000,0))</f>
        <v/>
      </c>
      <c r="U25" s="210"/>
      <c r="V25" s="189" t="str">
        <f>IF(LEN(入力用!$H$24)&lt;7,"",ROUNDDOWN(RIGHT(入力用!$H$24,7)/1000000,0))</f>
        <v/>
      </c>
      <c r="W25" s="190"/>
      <c r="X25" s="208" t="str">
        <f>IF(LEN(入力用!$H$24)&lt;6,"",ROUNDDOWN(RIGHT(入力用!$H$24,6)/100000,0))</f>
        <v/>
      </c>
      <c r="Y25" s="210"/>
      <c r="Z25" s="189" t="str">
        <f>IF(LEN(入力用!$H$24)&lt;5,"",ROUNDDOWN(RIGHT(入力用!$H$24,5)/10000,0))</f>
        <v/>
      </c>
      <c r="AA25" s="210"/>
      <c r="AB25" s="189" t="str">
        <f>IF(LEN(入力用!$H$24)&lt;4,"",ROUNDDOWN(RIGHT(入力用!$H$24,4)/1000,0))</f>
        <v/>
      </c>
      <c r="AC25" s="190"/>
      <c r="AD25" s="208" t="str">
        <f>IF(LEN(入力用!$H$24)&lt;3,"",ROUNDDOWN(RIGHT(入力用!$H$24,3)/100,0))</f>
        <v/>
      </c>
      <c r="AE25" s="210"/>
      <c r="AF25" s="189" t="str">
        <f>IF(LEN(入力用!$H$24)&lt;2,"",ROUNDDOWN(RIGHT(入力用!$H$24,2)/10,0))</f>
        <v/>
      </c>
      <c r="AG25" s="210"/>
      <c r="AH25" s="189" t="str">
        <f>RIGHT(入力用!$H$24,1)</f>
        <v/>
      </c>
      <c r="AI25" s="190"/>
      <c r="AJ25" s="204"/>
      <c r="AK25" s="205"/>
      <c r="AL25" s="208" t="str">
        <f>IF(LEN(入力用!$L$24)&lt;9,"",ROUNDDOWN(RIGHT(入力用!$L$24,9)/100000000,0))</f>
        <v/>
      </c>
      <c r="AM25" s="210"/>
      <c r="AN25" s="189" t="str">
        <f>IF(LEN(入力用!$L$24)&lt;8,"",ROUNDDOWN(RIGHT(入力用!$L$24,8)/10000000,0))</f>
        <v/>
      </c>
      <c r="AO25" s="210"/>
      <c r="AP25" s="189" t="str">
        <f>IF(LEN(入力用!$L$24)&lt;7,"",ROUNDDOWN(RIGHT(入力用!$L$24,7)/1000000,0))</f>
        <v/>
      </c>
      <c r="AQ25" s="190"/>
      <c r="AR25" s="208" t="str">
        <f>IF(LEN(入力用!$L$24)&lt;6,"",ROUNDDOWN(RIGHT(入力用!$L$24,6)/100000,0))</f>
        <v/>
      </c>
      <c r="AS25" s="210"/>
      <c r="AT25" s="189" t="str">
        <f>IF(LEN(入力用!$L$24)&lt;5,"",ROUNDDOWN(RIGHT(入力用!$L$24,5)/10000,0))</f>
        <v/>
      </c>
      <c r="AU25" s="210"/>
      <c r="AV25" s="189" t="str">
        <f>IF(LEN(入力用!$L$24)&lt;4,"",ROUNDDOWN(RIGHT(入力用!$L$24,4)/1000,0))</f>
        <v/>
      </c>
      <c r="AW25" s="190"/>
      <c r="AX25" s="208" t="str">
        <f>IF(LEN(入力用!$L$24)&lt;3,"",ROUNDDOWN(RIGHT(入力用!$L$24,3)/100,0))</f>
        <v/>
      </c>
      <c r="AY25" s="210"/>
      <c r="AZ25" s="189" t="str">
        <f>IF(LEN(入力用!$L$24)&lt;2,"",ROUNDDOWN(RIGHT(入力用!$L$24,2)/10,0))</f>
        <v/>
      </c>
      <c r="BA25" s="210"/>
      <c r="BB25" s="189" t="str">
        <f>RIGHT(入力用!$L$24,1)</f>
        <v/>
      </c>
      <c r="BC25" s="190"/>
      <c r="BE25" s="303"/>
      <c r="BF25" s="289"/>
      <c r="BG25" s="289"/>
      <c r="BH25" s="289"/>
      <c r="BI25" s="289"/>
      <c r="BJ25" s="289"/>
      <c r="BK25" s="289"/>
      <c r="BL25" s="289"/>
      <c r="BM25" s="289"/>
      <c r="BN25" s="289"/>
      <c r="BO25" s="289"/>
      <c r="BP25" s="290"/>
      <c r="BQ25" s="297"/>
      <c r="BR25" s="298"/>
      <c r="BS25" s="299"/>
      <c r="BT25" s="306"/>
      <c r="BU25" s="307"/>
      <c r="BV25" s="307"/>
      <c r="BW25" s="307"/>
      <c r="BX25" s="307"/>
      <c r="BY25" s="307"/>
      <c r="BZ25" s="307"/>
      <c r="CA25" s="307"/>
      <c r="CB25" s="307"/>
      <c r="CC25" s="307"/>
      <c r="CD25" s="307"/>
      <c r="CE25" s="317"/>
      <c r="CF25" s="320"/>
      <c r="CG25" s="274"/>
      <c r="CH25" s="274"/>
      <c r="CI25" s="274"/>
      <c r="CJ25" s="274"/>
      <c r="CK25" s="274"/>
      <c r="CL25" s="274"/>
      <c r="CM25" s="274"/>
      <c r="CN25" s="323"/>
      <c r="CO25" s="320"/>
      <c r="CP25" s="274"/>
      <c r="CQ25" s="274"/>
      <c r="CR25" s="274"/>
      <c r="CS25" s="274"/>
      <c r="CT25" s="274"/>
      <c r="CU25" s="274"/>
      <c r="CV25" s="274"/>
      <c r="CW25" s="323"/>
      <c r="CX25" s="326"/>
      <c r="CY25" s="274"/>
      <c r="CZ25" s="274"/>
      <c r="DA25" s="274"/>
      <c r="DB25" s="274"/>
      <c r="DC25" s="274"/>
      <c r="DD25" s="274"/>
      <c r="DE25" s="274"/>
      <c r="DF25" s="323"/>
    </row>
    <row r="26" spans="1:110" ht="7.5" customHeight="1" x14ac:dyDescent="0.4">
      <c r="B26" s="215"/>
      <c r="C26" s="216"/>
      <c r="D26" s="217"/>
      <c r="E26" s="199"/>
      <c r="F26" s="200"/>
      <c r="G26" s="200"/>
      <c r="H26" s="200"/>
      <c r="I26" s="200"/>
      <c r="J26" s="200"/>
      <c r="K26" s="200"/>
      <c r="L26" s="200"/>
      <c r="M26" s="201"/>
      <c r="N26" s="206"/>
      <c r="O26" s="207"/>
      <c r="P26" s="209"/>
      <c r="Q26" s="192"/>
      <c r="R26" s="209"/>
      <c r="S26" s="211"/>
      <c r="T26" s="191"/>
      <c r="U26" s="211"/>
      <c r="V26" s="191"/>
      <c r="W26" s="192"/>
      <c r="X26" s="209"/>
      <c r="Y26" s="211"/>
      <c r="Z26" s="191"/>
      <c r="AA26" s="211"/>
      <c r="AB26" s="191"/>
      <c r="AC26" s="192"/>
      <c r="AD26" s="209"/>
      <c r="AE26" s="211"/>
      <c r="AF26" s="191"/>
      <c r="AG26" s="211"/>
      <c r="AH26" s="191"/>
      <c r="AI26" s="192"/>
      <c r="AJ26" s="206"/>
      <c r="AK26" s="207"/>
      <c r="AL26" s="209"/>
      <c r="AM26" s="211"/>
      <c r="AN26" s="191"/>
      <c r="AO26" s="211"/>
      <c r="AP26" s="191"/>
      <c r="AQ26" s="192"/>
      <c r="AR26" s="209"/>
      <c r="AS26" s="211"/>
      <c r="AT26" s="191"/>
      <c r="AU26" s="211"/>
      <c r="AV26" s="191"/>
      <c r="AW26" s="192"/>
      <c r="AX26" s="209"/>
      <c r="AY26" s="211"/>
      <c r="AZ26" s="191"/>
      <c r="BA26" s="211"/>
      <c r="BB26" s="191"/>
      <c r="BC26" s="192"/>
      <c r="BE26" s="225"/>
      <c r="BF26" s="226"/>
      <c r="BG26" s="226"/>
      <c r="BH26" s="226"/>
      <c r="BI26" s="226"/>
      <c r="BJ26" s="226"/>
      <c r="BK26" s="226"/>
      <c r="BL26" s="226"/>
      <c r="BM26" s="226"/>
      <c r="BN26" s="226"/>
      <c r="BO26" s="226"/>
      <c r="BP26" s="227"/>
      <c r="BQ26" s="347"/>
      <c r="BR26" s="348"/>
      <c r="BS26" s="349"/>
      <c r="BT26" s="342"/>
      <c r="BU26" s="343"/>
      <c r="BV26" s="343"/>
      <c r="BW26" s="343"/>
      <c r="BX26" s="343"/>
      <c r="BY26" s="343"/>
      <c r="BZ26" s="343"/>
      <c r="CA26" s="343"/>
      <c r="CB26" s="343"/>
      <c r="CC26" s="343"/>
      <c r="CD26" s="343"/>
      <c r="CE26" s="344"/>
      <c r="CF26" s="345"/>
      <c r="CG26" s="340"/>
      <c r="CH26" s="340"/>
      <c r="CI26" s="340"/>
      <c r="CJ26" s="340"/>
      <c r="CK26" s="340"/>
      <c r="CL26" s="340"/>
      <c r="CM26" s="340"/>
      <c r="CN26" s="341"/>
      <c r="CO26" s="345"/>
      <c r="CP26" s="340"/>
      <c r="CQ26" s="340"/>
      <c r="CR26" s="340"/>
      <c r="CS26" s="340"/>
      <c r="CT26" s="340"/>
      <c r="CU26" s="340"/>
      <c r="CV26" s="340"/>
      <c r="CW26" s="341"/>
      <c r="CX26" s="346"/>
      <c r="CY26" s="340"/>
      <c r="CZ26" s="340"/>
      <c r="DA26" s="340"/>
      <c r="DB26" s="340"/>
      <c r="DC26" s="340"/>
      <c r="DD26" s="340"/>
      <c r="DE26" s="340"/>
      <c r="DF26" s="341"/>
    </row>
    <row r="27" spans="1:110" ht="7.5" customHeight="1" x14ac:dyDescent="0.4">
      <c r="B27" s="215"/>
      <c r="C27" s="216"/>
      <c r="D27" s="217"/>
      <c r="E27" s="193" t="s">
        <v>150</v>
      </c>
      <c r="F27" s="194"/>
      <c r="G27" s="194"/>
      <c r="H27" s="194"/>
      <c r="I27" s="194"/>
      <c r="J27" s="194"/>
      <c r="K27" s="194"/>
      <c r="L27" s="194"/>
      <c r="M27" s="195"/>
      <c r="N27" s="202">
        <v>14</v>
      </c>
      <c r="O27" s="203"/>
      <c r="P27" s="115"/>
      <c r="Q27" s="116"/>
      <c r="R27" s="117"/>
      <c r="S27" s="118"/>
      <c r="T27" s="117"/>
      <c r="U27" s="118"/>
      <c r="V27" s="117"/>
      <c r="W27" s="117"/>
      <c r="X27" s="115"/>
      <c r="Y27" s="118"/>
      <c r="Z27" s="117"/>
      <c r="AA27" s="118"/>
      <c r="AB27" s="117"/>
      <c r="AC27" s="116"/>
      <c r="AD27" s="117"/>
      <c r="AE27" s="118"/>
      <c r="AF27" s="117"/>
      <c r="AG27" s="118"/>
      <c r="AH27" s="117"/>
      <c r="AI27" s="117"/>
      <c r="AJ27" s="202">
        <v>24</v>
      </c>
      <c r="AK27" s="203"/>
      <c r="AL27" s="117"/>
      <c r="AM27" s="118"/>
      <c r="AN27" s="117"/>
      <c r="AO27" s="118"/>
      <c r="AP27" s="117"/>
      <c r="AQ27" s="117"/>
      <c r="AR27" s="115"/>
      <c r="AS27" s="118"/>
      <c r="AT27" s="117"/>
      <c r="AU27" s="118"/>
      <c r="AV27" s="117"/>
      <c r="AW27" s="116"/>
      <c r="AX27" s="117"/>
      <c r="AY27" s="118"/>
      <c r="AZ27" s="117"/>
      <c r="BA27" s="118"/>
      <c r="BB27" s="117"/>
      <c r="BC27" s="116"/>
      <c r="BD27" s="73"/>
      <c r="BE27" s="427" t="s">
        <v>64</v>
      </c>
      <c r="BF27" s="428"/>
      <c r="BG27" s="429"/>
      <c r="BH27" s="222" t="s">
        <v>34</v>
      </c>
      <c r="BI27" s="223"/>
      <c r="BJ27" s="223"/>
      <c r="BK27" s="223"/>
      <c r="BL27" s="223"/>
      <c r="BM27" s="223"/>
      <c r="BN27" s="223"/>
      <c r="BO27" s="223"/>
      <c r="BP27" s="224"/>
      <c r="BQ27" s="350" t="s">
        <v>0</v>
      </c>
      <c r="BR27" s="351"/>
      <c r="BS27" s="352"/>
      <c r="BT27" s="306"/>
      <c r="BU27" s="307"/>
      <c r="BV27" s="307"/>
      <c r="BW27" s="307"/>
      <c r="BX27" s="307"/>
      <c r="BY27" s="307"/>
      <c r="BZ27" s="307"/>
      <c r="CA27" s="307"/>
      <c r="CB27" s="307"/>
      <c r="CC27" s="307"/>
      <c r="CD27" s="307"/>
      <c r="CE27" s="317"/>
      <c r="CF27" s="320" t="str">
        <f>AL46</f>
        <v/>
      </c>
      <c r="CG27" s="274"/>
      <c r="CH27" s="274"/>
      <c r="CI27" s="274" t="str">
        <f>AN46</f>
        <v/>
      </c>
      <c r="CJ27" s="274"/>
      <c r="CK27" s="274"/>
      <c r="CL27" s="274" t="str">
        <f>AP46</f>
        <v/>
      </c>
      <c r="CM27" s="274"/>
      <c r="CN27" s="323"/>
      <c r="CO27" s="320" t="str">
        <f>AR46</f>
        <v/>
      </c>
      <c r="CP27" s="274"/>
      <c r="CQ27" s="274"/>
      <c r="CR27" s="274" t="str">
        <f>AT46</f>
        <v/>
      </c>
      <c r="CS27" s="274"/>
      <c r="CT27" s="274"/>
      <c r="CU27" s="274" t="str">
        <f>AV46</f>
        <v/>
      </c>
      <c r="CV27" s="274"/>
      <c r="CW27" s="323"/>
      <c r="CX27" s="326" t="str">
        <f>AX46</f>
        <v/>
      </c>
      <c r="CY27" s="274"/>
      <c r="CZ27" s="274"/>
      <c r="DA27" s="274" t="str">
        <f>AZ46</f>
        <v/>
      </c>
      <c r="DB27" s="274"/>
      <c r="DC27" s="274"/>
      <c r="DD27" s="274" t="str">
        <f>BB46</f>
        <v>0</v>
      </c>
      <c r="DE27" s="274"/>
      <c r="DF27" s="323"/>
    </row>
    <row r="28" spans="1:110" ht="7.5" customHeight="1" x14ac:dyDescent="0.4">
      <c r="A28" s="56" t="s">
        <v>10</v>
      </c>
      <c r="B28" s="215"/>
      <c r="C28" s="216"/>
      <c r="D28" s="217"/>
      <c r="E28" s="196"/>
      <c r="F28" s="197"/>
      <c r="G28" s="197"/>
      <c r="H28" s="197"/>
      <c r="I28" s="197"/>
      <c r="J28" s="197"/>
      <c r="K28" s="197"/>
      <c r="L28" s="197"/>
      <c r="M28" s="198"/>
      <c r="N28" s="204"/>
      <c r="O28" s="205"/>
      <c r="P28" s="208" t="str">
        <f>IF(LEN(入力用!$H$25)&lt;10,"",ROUNDDOWN(RIGHT(入力用!$H$25,10)/1000000000,0))</f>
        <v/>
      </c>
      <c r="Q28" s="190"/>
      <c r="R28" s="208" t="str">
        <f>IF(LEN(入力用!$H$25)&lt;9,"",ROUNDDOWN(RIGHT(入力用!$H$25,9)/100000000,0))</f>
        <v/>
      </c>
      <c r="S28" s="210"/>
      <c r="T28" s="189" t="str">
        <f>IF(LEN(入力用!$H$25)&lt;8,"",ROUNDDOWN(RIGHT(入力用!$H$25,8)/10000000,0))</f>
        <v/>
      </c>
      <c r="U28" s="210"/>
      <c r="V28" s="189" t="str">
        <f>IF(LEN(入力用!$H$25)&lt;7,"",ROUNDDOWN(RIGHT(入力用!$H$25,7)/1000000,0))</f>
        <v/>
      </c>
      <c r="W28" s="190"/>
      <c r="X28" s="208" t="str">
        <f>IF(LEN(入力用!$H$25)&lt;6,"",ROUNDDOWN(RIGHT(入力用!$H$25,6)/100000,0))</f>
        <v/>
      </c>
      <c r="Y28" s="210"/>
      <c r="Z28" s="189" t="str">
        <f>IF(LEN(入力用!$H$25)&lt;5,"",ROUNDDOWN(RIGHT(入力用!$H$25,5)/10000,0))</f>
        <v/>
      </c>
      <c r="AA28" s="210"/>
      <c r="AB28" s="189" t="str">
        <f>IF(LEN(入力用!$H$25)&lt;4,"",ROUNDDOWN(RIGHT(入力用!$H$25,4)/1000,0))</f>
        <v/>
      </c>
      <c r="AC28" s="190"/>
      <c r="AD28" s="208" t="str">
        <f>IF(LEN(入力用!$H$25)&lt;3,"",ROUNDDOWN(RIGHT(入力用!$H$25,3)/100,0))</f>
        <v/>
      </c>
      <c r="AE28" s="210"/>
      <c r="AF28" s="189" t="str">
        <f>IF(LEN(入力用!$H$25)&lt;2,"",ROUNDDOWN(RIGHT(入力用!$H$25,2)/10,0))</f>
        <v/>
      </c>
      <c r="AG28" s="210"/>
      <c r="AH28" s="189" t="str">
        <f>RIGHT(入力用!$H$25,1)</f>
        <v/>
      </c>
      <c r="AI28" s="190"/>
      <c r="AJ28" s="204"/>
      <c r="AK28" s="205"/>
      <c r="AL28" s="208" t="str">
        <f>IF(LEN(入力用!$L$25)&lt;9,"",ROUNDDOWN(RIGHT(入力用!$L$25,9)/100000000,0))</f>
        <v/>
      </c>
      <c r="AM28" s="210"/>
      <c r="AN28" s="189" t="str">
        <f>IF(LEN(入力用!$L$25)&lt;8,"",ROUNDDOWN(RIGHT(入力用!$L$25,8)/10000000,0))</f>
        <v/>
      </c>
      <c r="AO28" s="210"/>
      <c r="AP28" s="189" t="str">
        <f>IF(LEN(入力用!$L$25)&lt;7,"",ROUNDDOWN(RIGHT(入力用!$L$25,7)/1000000,0))</f>
        <v/>
      </c>
      <c r="AQ28" s="190"/>
      <c r="AR28" s="208" t="str">
        <f>IF(LEN(入力用!$L$25)&lt;6,"",ROUNDDOWN(RIGHT(入力用!$L$25,6)/100000,0))</f>
        <v/>
      </c>
      <c r="AS28" s="210"/>
      <c r="AT28" s="189" t="str">
        <f>IF(LEN(入力用!$L$25)&lt;5,"",ROUNDDOWN(RIGHT(入力用!$L$25,5)/10000,0))</f>
        <v/>
      </c>
      <c r="AU28" s="210"/>
      <c r="AV28" s="189" t="str">
        <f>IF(LEN(入力用!$L$25)&lt;4,"",ROUNDDOWN(RIGHT(入力用!$L$25,4)/1000,0))</f>
        <v/>
      </c>
      <c r="AW28" s="190"/>
      <c r="AX28" s="208" t="str">
        <f>IF(LEN(入力用!$L$25)&lt;3,"",ROUNDDOWN(RIGHT(入力用!$L$25,3)/100,0))</f>
        <v/>
      </c>
      <c r="AY28" s="210"/>
      <c r="AZ28" s="189" t="str">
        <f>IF(LEN(入力用!$L$25)&lt;2,"",ROUNDDOWN(RIGHT(入力用!$L$25,2)/10,0))</f>
        <v/>
      </c>
      <c r="BA28" s="210"/>
      <c r="BB28" s="189" t="str">
        <f>RIGHT(入力用!$L$25,1)</f>
        <v/>
      </c>
      <c r="BC28" s="190"/>
      <c r="BD28" s="73"/>
      <c r="BE28" s="421"/>
      <c r="BF28" s="387"/>
      <c r="BG28" s="388"/>
      <c r="BH28" s="303"/>
      <c r="BI28" s="289"/>
      <c r="BJ28" s="289"/>
      <c r="BK28" s="289"/>
      <c r="BL28" s="289"/>
      <c r="BM28" s="289"/>
      <c r="BN28" s="289"/>
      <c r="BO28" s="289"/>
      <c r="BP28" s="290"/>
      <c r="BQ28" s="297"/>
      <c r="BR28" s="298"/>
      <c r="BS28" s="299"/>
      <c r="BT28" s="306"/>
      <c r="BU28" s="307"/>
      <c r="BV28" s="307"/>
      <c r="BW28" s="307"/>
      <c r="BX28" s="307"/>
      <c r="BY28" s="307"/>
      <c r="BZ28" s="307"/>
      <c r="CA28" s="307"/>
      <c r="CB28" s="307"/>
      <c r="CC28" s="307"/>
      <c r="CD28" s="307"/>
      <c r="CE28" s="317"/>
      <c r="CF28" s="320"/>
      <c r="CG28" s="274"/>
      <c r="CH28" s="274"/>
      <c r="CI28" s="274"/>
      <c r="CJ28" s="274"/>
      <c r="CK28" s="274"/>
      <c r="CL28" s="274"/>
      <c r="CM28" s="274"/>
      <c r="CN28" s="323"/>
      <c r="CO28" s="320"/>
      <c r="CP28" s="274"/>
      <c r="CQ28" s="274"/>
      <c r="CR28" s="274"/>
      <c r="CS28" s="274"/>
      <c r="CT28" s="274"/>
      <c r="CU28" s="274"/>
      <c r="CV28" s="274"/>
      <c r="CW28" s="323"/>
      <c r="CX28" s="326"/>
      <c r="CY28" s="274"/>
      <c r="CZ28" s="274"/>
      <c r="DA28" s="274"/>
      <c r="DB28" s="274"/>
      <c r="DC28" s="274"/>
      <c r="DD28" s="274"/>
      <c r="DE28" s="274"/>
      <c r="DF28" s="323"/>
    </row>
    <row r="29" spans="1:110" ht="7.5" customHeight="1" x14ac:dyDescent="0.4">
      <c r="B29" s="215"/>
      <c r="C29" s="216"/>
      <c r="D29" s="217"/>
      <c r="E29" s="199"/>
      <c r="F29" s="200"/>
      <c r="G29" s="200"/>
      <c r="H29" s="200"/>
      <c r="I29" s="200"/>
      <c r="J29" s="200"/>
      <c r="K29" s="200"/>
      <c r="L29" s="200"/>
      <c r="M29" s="201"/>
      <c r="N29" s="206"/>
      <c r="O29" s="207"/>
      <c r="P29" s="209"/>
      <c r="Q29" s="192"/>
      <c r="R29" s="209"/>
      <c r="S29" s="211"/>
      <c r="T29" s="191"/>
      <c r="U29" s="211"/>
      <c r="V29" s="191"/>
      <c r="W29" s="192"/>
      <c r="X29" s="209"/>
      <c r="Y29" s="211"/>
      <c r="Z29" s="191"/>
      <c r="AA29" s="211"/>
      <c r="AB29" s="191"/>
      <c r="AC29" s="192"/>
      <c r="AD29" s="209"/>
      <c r="AE29" s="211"/>
      <c r="AF29" s="191"/>
      <c r="AG29" s="211"/>
      <c r="AH29" s="191"/>
      <c r="AI29" s="192"/>
      <c r="AJ29" s="206"/>
      <c r="AK29" s="207"/>
      <c r="AL29" s="209"/>
      <c r="AM29" s="211"/>
      <c r="AN29" s="191"/>
      <c r="AO29" s="211"/>
      <c r="AP29" s="191"/>
      <c r="AQ29" s="192"/>
      <c r="AR29" s="209"/>
      <c r="AS29" s="211"/>
      <c r="AT29" s="191"/>
      <c r="AU29" s="211"/>
      <c r="AV29" s="191"/>
      <c r="AW29" s="192"/>
      <c r="AX29" s="209"/>
      <c r="AY29" s="211"/>
      <c r="AZ29" s="191"/>
      <c r="BA29" s="211"/>
      <c r="BB29" s="191"/>
      <c r="BC29" s="192"/>
      <c r="BD29" s="73"/>
      <c r="BE29" s="421"/>
      <c r="BF29" s="387"/>
      <c r="BG29" s="388"/>
      <c r="BH29" s="225"/>
      <c r="BI29" s="226"/>
      <c r="BJ29" s="226"/>
      <c r="BK29" s="226"/>
      <c r="BL29" s="226"/>
      <c r="BM29" s="226"/>
      <c r="BN29" s="226"/>
      <c r="BO29" s="226"/>
      <c r="BP29" s="227"/>
      <c r="BQ29" s="347"/>
      <c r="BR29" s="348"/>
      <c r="BS29" s="349"/>
      <c r="BT29" s="342"/>
      <c r="BU29" s="343"/>
      <c r="BV29" s="343"/>
      <c r="BW29" s="343"/>
      <c r="BX29" s="343"/>
      <c r="BY29" s="343"/>
      <c r="BZ29" s="343"/>
      <c r="CA29" s="343"/>
      <c r="CB29" s="343"/>
      <c r="CC29" s="343"/>
      <c r="CD29" s="343"/>
      <c r="CE29" s="344"/>
      <c r="CF29" s="345"/>
      <c r="CG29" s="340"/>
      <c r="CH29" s="340"/>
      <c r="CI29" s="340"/>
      <c r="CJ29" s="340"/>
      <c r="CK29" s="340"/>
      <c r="CL29" s="340"/>
      <c r="CM29" s="340"/>
      <c r="CN29" s="341"/>
      <c r="CO29" s="345"/>
      <c r="CP29" s="340"/>
      <c r="CQ29" s="340"/>
      <c r="CR29" s="340"/>
      <c r="CS29" s="340"/>
      <c r="CT29" s="340"/>
      <c r="CU29" s="340"/>
      <c r="CV29" s="340"/>
      <c r="CW29" s="341"/>
      <c r="CX29" s="346"/>
      <c r="CY29" s="340"/>
      <c r="CZ29" s="340"/>
      <c r="DA29" s="340"/>
      <c r="DB29" s="340"/>
      <c r="DC29" s="340"/>
      <c r="DD29" s="340"/>
      <c r="DE29" s="340"/>
      <c r="DF29" s="341"/>
    </row>
    <row r="30" spans="1:110" ht="7.5" customHeight="1" x14ac:dyDescent="0.4">
      <c r="B30" s="215"/>
      <c r="C30" s="216"/>
      <c r="D30" s="217"/>
      <c r="E30" s="193" t="s">
        <v>74</v>
      </c>
      <c r="F30" s="194"/>
      <c r="G30" s="194"/>
      <c r="H30" s="194"/>
      <c r="I30" s="194"/>
      <c r="J30" s="194"/>
      <c r="K30" s="194"/>
      <c r="L30" s="194"/>
      <c r="M30" s="195"/>
      <c r="N30" s="202">
        <v>15</v>
      </c>
      <c r="O30" s="203"/>
      <c r="P30" s="119"/>
      <c r="Q30" s="120"/>
      <c r="R30" s="121"/>
      <c r="S30" s="122"/>
      <c r="T30" s="121"/>
      <c r="U30" s="122"/>
      <c r="V30" s="121"/>
      <c r="W30" s="121"/>
      <c r="X30" s="119"/>
      <c r="Y30" s="122"/>
      <c r="Z30" s="121"/>
      <c r="AA30" s="122"/>
      <c r="AB30" s="121"/>
      <c r="AC30" s="120"/>
      <c r="AD30" s="121"/>
      <c r="AE30" s="122"/>
      <c r="AF30" s="121"/>
      <c r="AG30" s="122"/>
      <c r="AH30" s="121"/>
      <c r="AI30" s="121"/>
      <c r="AJ30" s="202">
        <v>25</v>
      </c>
      <c r="AK30" s="203"/>
      <c r="AL30" s="121"/>
      <c r="AM30" s="122"/>
      <c r="AN30" s="121"/>
      <c r="AO30" s="122"/>
      <c r="AP30" s="121"/>
      <c r="AQ30" s="121"/>
      <c r="AR30" s="119"/>
      <c r="AS30" s="122"/>
      <c r="AT30" s="121"/>
      <c r="AU30" s="122"/>
      <c r="AV30" s="121"/>
      <c r="AW30" s="120"/>
      <c r="AX30" s="121"/>
      <c r="AY30" s="122"/>
      <c r="AZ30" s="121"/>
      <c r="BA30" s="122"/>
      <c r="BB30" s="121"/>
      <c r="BC30" s="120"/>
      <c r="BD30" s="111"/>
      <c r="BE30" s="421"/>
      <c r="BF30" s="387"/>
      <c r="BG30" s="388"/>
      <c r="BH30" s="222" t="s">
        <v>63</v>
      </c>
      <c r="BI30" s="223"/>
      <c r="BJ30" s="223"/>
      <c r="BK30" s="223"/>
      <c r="BL30" s="223"/>
      <c r="BM30" s="223"/>
      <c r="BN30" s="223"/>
      <c r="BO30" s="223"/>
      <c r="BP30" s="224"/>
      <c r="BQ30" s="350" t="s">
        <v>50</v>
      </c>
      <c r="BR30" s="351"/>
      <c r="BS30" s="352"/>
      <c r="BT30" s="306"/>
      <c r="BU30" s="307"/>
      <c r="BV30" s="307"/>
      <c r="BW30" s="307"/>
      <c r="BX30" s="307"/>
      <c r="BY30" s="307"/>
      <c r="BZ30" s="307"/>
      <c r="CA30" s="307"/>
      <c r="CB30" s="307"/>
      <c r="CC30" s="307"/>
      <c r="CD30" s="307"/>
      <c r="CE30" s="317"/>
      <c r="CF30" s="320" t="str">
        <f>IF(LEN(入力用!$L$34)&lt;9,"",ROUNDDOWN(RIGHT(入力用!$L$34,9)/100000000,0))</f>
        <v/>
      </c>
      <c r="CG30" s="274"/>
      <c r="CH30" s="274"/>
      <c r="CI30" s="274" t="str">
        <f>IF(LEN(入力用!$L$34)&lt;8,"",ROUNDDOWN(RIGHT(入力用!$L$34,8)/10000000,0))</f>
        <v/>
      </c>
      <c r="CJ30" s="274"/>
      <c r="CK30" s="274"/>
      <c r="CL30" s="274" t="str">
        <f>IF(LEN(入力用!$L$34)&lt;7,"",ROUNDDOWN(RIGHT(入力用!$L$34,7)/1000000,0))</f>
        <v/>
      </c>
      <c r="CM30" s="274"/>
      <c r="CN30" s="323"/>
      <c r="CO30" s="320" t="str">
        <f>IF(LEN(入力用!$L$34)&lt;6,"",ROUNDDOWN(RIGHT(入力用!$L$34,6)/100000,0))</f>
        <v/>
      </c>
      <c r="CP30" s="274"/>
      <c r="CQ30" s="274"/>
      <c r="CR30" s="274" t="str">
        <f>IF(LEN(入力用!$L$34)&lt;5,"",ROUNDDOWN(RIGHT(入力用!$L$34,5)/10000,0))</f>
        <v/>
      </c>
      <c r="CS30" s="274"/>
      <c r="CT30" s="274"/>
      <c r="CU30" s="274" t="str">
        <f>IF(LEN(入力用!$L$34)&lt;4,"",ROUNDDOWN(RIGHT(入力用!$L$34,4)/1000,0))</f>
        <v/>
      </c>
      <c r="CV30" s="274"/>
      <c r="CW30" s="323"/>
      <c r="CX30" s="326" t="str">
        <f>IF(LEN(入力用!$L$34)&lt;3,"",ROUNDDOWN(RIGHT(入力用!$L$34,3)/100,0))</f>
        <v/>
      </c>
      <c r="CY30" s="274"/>
      <c r="CZ30" s="274"/>
      <c r="DA30" s="274" t="str">
        <f>IF(LEN(入力用!$L$34)&lt;2,"",ROUNDDOWN(RIGHT(入力用!$L$34,2)/10,0))</f>
        <v/>
      </c>
      <c r="DB30" s="274"/>
      <c r="DC30" s="274"/>
      <c r="DD30" s="274" t="str">
        <f>RIGHT(入力用!$L$34,1)</f>
        <v/>
      </c>
      <c r="DE30" s="274"/>
      <c r="DF30" s="323"/>
    </row>
    <row r="31" spans="1:110" ht="7.5" customHeight="1" x14ac:dyDescent="0.4">
      <c r="B31" s="215"/>
      <c r="C31" s="216"/>
      <c r="D31" s="217"/>
      <c r="E31" s="196"/>
      <c r="F31" s="197"/>
      <c r="G31" s="197"/>
      <c r="H31" s="197"/>
      <c r="I31" s="197"/>
      <c r="J31" s="197"/>
      <c r="K31" s="197"/>
      <c r="L31" s="197"/>
      <c r="M31" s="198"/>
      <c r="N31" s="204"/>
      <c r="O31" s="205"/>
      <c r="P31" s="208" t="str">
        <f>IF(LEN(入力用!$H$26)&lt;10,"",ROUNDDOWN(RIGHT(入力用!$H$26,10)/1000000000,0))</f>
        <v/>
      </c>
      <c r="Q31" s="190"/>
      <c r="R31" s="208" t="str">
        <f>IF(LEN(入力用!$H$26)&lt;9,"",ROUNDDOWN(RIGHT(入力用!$H$26,9)/100000000,0))</f>
        <v/>
      </c>
      <c r="S31" s="210"/>
      <c r="T31" s="189" t="str">
        <f>IF(LEN(入力用!$H$26)&lt;8,"",ROUNDDOWN(RIGHT(入力用!$H$26,8)/10000000,0))</f>
        <v/>
      </c>
      <c r="U31" s="210"/>
      <c r="V31" s="189" t="str">
        <f>IF(LEN(入力用!$H$26)&lt;7,"",ROUNDDOWN(RIGHT(入力用!$H$26,7)/1000000,0))</f>
        <v/>
      </c>
      <c r="W31" s="190"/>
      <c r="X31" s="208" t="str">
        <f>IF(LEN(入力用!$H$26)&lt;6,"",ROUNDDOWN(RIGHT(入力用!$H$26,6)/100000,0))</f>
        <v/>
      </c>
      <c r="Y31" s="210"/>
      <c r="Z31" s="189" t="str">
        <f>IF(LEN(入力用!$H$26)&lt;5,"",ROUNDDOWN(RIGHT(入力用!$H$26,5)/10000,0))</f>
        <v/>
      </c>
      <c r="AA31" s="210"/>
      <c r="AB31" s="189" t="str">
        <f>IF(LEN(入力用!$H$26)&lt;4,"",ROUNDDOWN(RIGHT(入力用!$H$26,4)/1000,0))</f>
        <v/>
      </c>
      <c r="AC31" s="190"/>
      <c r="AD31" s="208" t="str">
        <f>IF(LEN(入力用!$H$26)&lt;3,"",ROUNDDOWN(RIGHT(入力用!$H$26,3)/100,0))</f>
        <v/>
      </c>
      <c r="AE31" s="210"/>
      <c r="AF31" s="189" t="str">
        <f>IF(LEN(入力用!$H$26)&lt;2,"",ROUNDDOWN(RIGHT(入力用!$H$26,2)/10,0))</f>
        <v/>
      </c>
      <c r="AG31" s="210"/>
      <c r="AH31" s="189" t="str">
        <f>RIGHT(入力用!$H$26,1)</f>
        <v/>
      </c>
      <c r="AI31" s="190"/>
      <c r="AJ31" s="204"/>
      <c r="AK31" s="205"/>
      <c r="AL31" s="208" t="str">
        <f>IF(LEN(入力用!$L$26)&lt;9,"",ROUNDDOWN(RIGHT(入力用!$L$26,9)/100000000,0))</f>
        <v/>
      </c>
      <c r="AM31" s="210"/>
      <c r="AN31" s="189" t="str">
        <f>IF(LEN(入力用!$L$26)&lt;8,"",ROUNDDOWN(RIGHT(入力用!$L$26,8)/10000000,0))</f>
        <v/>
      </c>
      <c r="AO31" s="210"/>
      <c r="AP31" s="189" t="str">
        <f>IF(LEN(入力用!$L$26)&lt;7,"",ROUNDDOWN(RIGHT(入力用!$L$26,7)/1000000,0))</f>
        <v/>
      </c>
      <c r="AQ31" s="190"/>
      <c r="AR31" s="208" t="str">
        <f>IF(LEN(入力用!$L$26)&lt;6,"",ROUNDDOWN(RIGHT(入力用!$L$26,6)/100000,0))</f>
        <v/>
      </c>
      <c r="AS31" s="210"/>
      <c r="AT31" s="189" t="str">
        <f>IF(LEN(入力用!$L$26)&lt;5,"",ROUNDDOWN(RIGHT(入力用!$L$26,5)/10000,0))</f>
        <v/>
      </c>
      <c r="AU31" s="210"/>
      <c r="AV31" s="189" t="str">
        <f>IF(LEN(入力用!$L$26)&lt;4,"",ROUNDDOWN(RIGHT(入力用!$L$26,4)/1000,0))</f>
        <v/>
      </c>
      <c r="AW31" s="190"/>
      <c r="AX31" s="208" t="str">
        <f>IF(LEN(入力用!$L$26)&lt;3,"",ROUNDDOWN(RIGHT(入力用!$L$26,3)/100,0))</f>
        <v/>
      </c>
      <c r="AY31" s="210"/>
      <c r="AZ31" s="189" t="str">
        <f>IF(LEN(入力用!$L$26)&lt;2,"",ROUNDDOWN(RIGHT(入力用!$L$26,2)/10,0))</f>
        <v/>
      </c>
      <c r="BA31" s="210"/>
      <c r="BB31" s="189" t="str">
        <f>RIGHT(入力用!$L$26,1)</f>
        <v/>
      </c>
      <c r="BC31" s="190"/>
      <c r="BD31" s="111"/>
      <c r="BE31" s="421"/>
      <c r="BF31" s="387"/>
      <c r="BG31" s="388"/>
      <c r="BH31" s="303"/>
      <c r="BI31" s="289"/>
      <c r="BJ31" s="289"/>
      <c r="BK31" s="289"/>
      <c r="BL31" s="289"/>
      <c r="BM31" s="289"/>
      <c r="BN31" s="289"/>
      <c r="BO31" s="289"/>
      <c r="BP31" s="290"/>
      <c r="BQ31" s="297"/>
      <c r="BR31" s="298"/>
      <c r="BS31" s="299"/>
      <c r="BT31" s="306"/>
      <c r="BU31" s="307"/>
      <c r="BV31" s="307"/>
      <c r="BW31" s="307"/>
      <c r="BX31" s="307"/>
      <c r="BY31" s="307"/>
      <c r="BZ31" s="307"/>
      <c r="CA31" s="307"/>
      <c r="CB31" s="307"/>
      <c r="CC31" s="307"/>
      <c r="CD31" s="307"/>
      <c r="CE31" s="317"/>
      <c r="CF31" s="320"/>
      <c r="CG31" s="274"/>
      <c r="CH31" s="274"/>
      <c r="CI31" s="274"/>
      <c r="CJ31" s="274"/>
      <c r="CK31" s="274"/>
      <c r="CL31" s="274"/>
      <c r="CM31" s="274"/>
      <c r="CN31" s="323"/>
      <c r="CO31" s="320"/>
      <c r="CP31" s="274"/>
      <c r="CQ31" s="274"/>
      <c r="CR31" s="274"/>
      <c r="CS31" s="274"/>
      <c r="CT31" s="274"/>
      <c r="CU31" s="274"/>
      <c r="CV31" s="274"/>
      <c r="CW31" s="323"/>
      <c r="CX31" s="326"/>
      <c r="CY31" s="274"/>
      <c r="CZ31" s="274"/>
      <c r="DA31" s="274"/>
      <c r="DB31" s="274"/>
      <c r="DC31" s="274"/>
      <c r="DD31" s="274"/>
      <c r="DE31" s="274"/>
      <c r="DF31" s="323"/>
    </row>
    <row r="32" spans="1:110" ht="7.5" customHeight="1" thickBot="1" x14ac:dyDescent="0.45">
      <c r="B32" s="215"/>
      <c r="C32" s="216"/>
      <c r="D32" s="217"/>
      <c r="E32" s="199"/>
      <c r="F32" s="200"/>
      <c r="G32" s="200"/>
      <c r="H32" s="200"/>
      <c r="I32" s="200"/>
      <c r="J32" s="200"/>
      <c r="K32" s="200"/>
      <c r="L32" s="200"/>
      <c r="M32" s="201"/>
      <c r="N32" s="206"/>
      <c r="O32" s="207"/>
      <c r="P32" s="209"/>
      <c r="Q32" s="192"/>
      <c r="R32" s="209"/>
      <c r="S32" s="211"/>
      <c r="T32" s="191"/>
      <c r="U32" s="211"/>
      <c r="V32" s="191"/>
      <c r="W32" s="192"/>
      <c r="X32" s="209"/>
      <c r="Y32" s="211"/>
      <c r="Z32" s="191"/>
      <c r="AA32" s="211"/>
      <c r="AB32" s="191"/>
      <c r="AC32" s="192"/>
      <c r="AD32" s="209"/>
      <c r="AE32" s="211"/>
      <c r="AF32" s="191"/>
      <c r="AG32" s="211"/>
      <c r="AH32" s="191"/>
      <c r="AI32" s="192"/>
      <c r="AJ32" s="206"/>
      <c r="AK32" s="207"/>
      <c r="AL32" s="209"/>
      <c r="AM32" s="211"/>
      <c r="AN32" s="191"/>
      <c r="AO32" s="211"/>
      <c r="AP32" s="191"/>
      <c r="AQ32" s="192"/>
      <c r="AR32" s="209"/>
      <c r="AS32" s="211"/>
      <c r="AT32" s="191"/>
      <c r="AU32" s="211"/>
      <c r="AV32" s="191"/>
      <c r="AW32" s="192"/>
      <c r="AX32" s="209"/>
      <c r="AY32" s="211"/>
      <c r="AZ32" s="191"/>
      <c r="BA32" s="211"/>
      <c r="BB32" s="191"/>
      <c r="BC32" s="192"/>
      <c r="BD32" s="73"/>
      <c r="BE32" s="421"/>
      <c r="BF32" s="387"/>
      <c r="BG32" s="388"/>
      <c r="BH32" s="430"/>
      <c r="BI32" s="292"/>
      <c r="BJ32" s="292"/>
      <c r="BK32" s="292"/>
      <c r="BL32" s="292"/>
      <c r="BM32" s="292"/>
      <c r="BN32" s="292"/>
      <c r="BO32" s="292"/>
      <c r="BP32" s="293"/>
      <c r="BQ32" s="347"/>
      <c r="BR32" s="348"/>
      <c r="BS32" s="349"/>
      <c r="BT32" s="306"/>
      <c r="BU32" s="307"/>
      <c r="BV32" s="307"/>
      <c r="BW32" s="307"/>
      <c r="BX32" s="307"/>
      <c r="BY32" s="307"/>
      <c r="BZ32" s="307"/>
      <c r="CA32" s="307"/>
      <c r="CB32" s="307"/>
      <c r="CC32" s="307"/>
      <c r="CD32" s="307"/>
      <c r="CE32" s="317"/>
      <c r="CF32" s="320"/>
      <c r="CG32" s="274"/>
      <c r="CH32" s="274"/>
      <c r="CI32" s="274"/>
      <c r="CJ32" s="274"/>
      <c r="CK32" s="274"/>
      <c r="CL32" s="274"/>
      <c r="CM32" s="274"/>
      <c r="CN32" s="323"/>
      <c r="CO32" s="320"/>
      <c r="CP32" s="274"/>
      <c r="CQ32" s="274"/>
      <c r="CR32" s="274"/>
      <c r="CS32" s="274"/>
      <c r="CT32" s="274"/>
      <c r="CU32" s="274"/>
      <c r="CV32" s="274"/>
      <c r="CW32" s="323"/>
      <c r="CX32" s="326"/>
      <c r="CY32" s="274"/>
      <c r="CZ32" s="274"/>
      <c r="DA32" s="274"/>
      <c r="DB32" s="274"/>
      <c r="DC32" s="274"/>
      <c r="DD32" s="274"/>
      <c r="DE32" s="274"/>
      <c r="DF32" s="323"/>
    </row>
    <row r="33" spans="2:111" ht="7.5" customHeight="1" x14ac:dyDescent="0.4">
      <c r="B33" s="215"/>
      <c r="C33" s="216"/>
      <c r="D33" s="217"/>
      <c r="E33" s="193" t="s">
        <v>75</v>
      </c>
      <c r="F33" s="194"/>
      <c r="G33" s="194"/>
      <c r="H33" s="194"/>
      <c r="I33" s="194"/>
      <c r="J33" s="194"/>
      <c r="K33" s="194"/>
      <c r="L33" s="194"/>
      <c r="M33" s="195"/>
      <c r="N33" s="202">
        <v>16</v>
      </c>
      <c r="O33" s="203"/>
      <c r="P33" s="115"/>
      <c r="Q33" s="116"/>
      <c r="R33" s="117"/>
      <c r="S33" s="118"/>
      <c r="T33" s="117"/>
      <c r="U33" s="118"/>
      <c r="V33" s="117"/>
      <c r="W33" s="117"/>
      <c r="X33" s="115"/>
      <c r="Y33" s="118"/>
      <c r="Z33" s="117"/>
      <c r="AA33" s="118"/>
      <c r="AB33" s="117"/>
      <c r="AC33" s="116"/>
      <c r="AD33" s="117"/>
      <c r="AE33" s="118"/>
      <c r="AF33" s="117"/>
      <c r="AG33" s="118"/>
      <c r="AH33" s="117"/>
      <c r="AI33" s="117"/>
      <c r="AJ33" s="202">
        <v>26</v>
      </c>
      <c r="AK33" s="203"/>
      <c r="AL33" s="117"/>
      <c r="AM33" s="118"/>
      <c r="AN33" s="117"/>
      <c r="AO33" s="118"/>
      <c r="AP33" s="117"/>
      <c r="AQ33" s="117"/>
      <c r="AR33" s="115"/>
      <c r="AS33" s="118"/>
      <c r="AT33" s="117"/>
      <c r="AU33" s="118"/>
      <c r="AV33" s="117"/>
      <c r="AW33" s="116"/>
      <c r="AX33" s="117"/>
      <c r="AY33" s="118"/>
      <c r="AZ33" s="117"/>
      <c r="BA33" s="118"/>
      <c r="BB33" s="117"/>
      <c r="BC33" s="116"/>
      <c r="BD33" s="73"/>
      <c r="BE33" s="421"/>
      <c r="BF33" s="387"/>
      <c r="BG33" s="387"/>
      <c r="BH33" s="285" t="s">
        <v>65</v>
      </c>
      <c r="BI33" s="286"/>
      <c r="BJ33" s="286"/>
      <c r="BK33" s="286"/>
      <c r="BL33" s="286"/>
      <c r="BM33" s="286"/>
      <c r="BN33" s="286"/>
      <c r="BO33" s="286"/>
      <c r="BP33" s="287"/>
      <c r="BQ33" s="294" t="s">
        <v>1</v>
      </c>
      <c r="BR33" s="295"/>
      <c r="BS33" s="296"/>
      <c r="BT33" s="304"/>
      <c r="BU33" s="305"/>
      <c r="BV33" s="305"/>
      <c r="BW33" s="305"/>
      <c r="BX33" s="305"/>
      <c r="BY33" s="305"/>
      <c r="BZ33" s="305" t="str">
        <f>IF(LEN(入力用!L35)=10,"\","")</f>
        <v/>
      </c>
      <c r="CA33" s="305"/>
      <c r="CB33" s="305"/>
      <c r="CC33" s="305" t="str">
        <f>IF(LEN(入力用!$L$35)&lt;9,"",IF(LEN(入力用!$L$35)=9,"￥",ROUNDDOWN(RIGHT(入力用!$L$35,10)/1000000000,0)))</f>
        <v/>
      </c>
      <c r="CD33" s="305"/>
      <c r="CE33" s="316"/>
      <c r="CF33" s="319" t="str">
        <f>IF(LEN(入力用!$L$35)&lt;8,"",IF(LEN(入力用!$L$35)=8,"￥",ROUNDDOWN(RIGHT(入力用!$L$35,9)/100000000,0)))</f>
        <v/>
      </c>
      <c r="CG33" s="273"/>
      <c r="CH33" s="273"/>
      <c r="CI33" s="273" t="str">
        <f>IF(LEN(入力用!$L$35)&lt;7,"",IF(LEN(入力用!$L$35)=7,"￥",ROUNDDOWN(RIGHT(入力用!$L$35,8)/10000000,0)))</f>
        <v/>
      </c>
      <c r="CJ33" s="273"/>
      <c r="CK33" s="273"/>
      <c r="CL33" s="273" t="str">
        <f>IF(LEN(入力用!$L$35)&lt;6,"",IF(LEN(入力用!$L$35)=6,"￥",ROUNDDOWN(RIGHT(入力用!$L$35,7)/1000000,0)))</f>
        <v/>
      </c>
      <c r="CM33" s="273"/>
      <c r="CN33" s="322"/>
      <c r="CO33" s="319" t="str">
        <f>IF(LEN(入力用!$L$35)&lt;5,"",IF(LEN(入力用!$L$35)=5,"￥",ROUNDDOWN(RIGHT(入力用!$L$35,6)/100000,0)))</f>
        <v/>
      </c>
      <c r="CP33" s="273"/>
      <c r="CQ33" s="273"/>
      <c r="CR33" s="273" t="str">
        <f>IF(LEN(入力用!$L$35)&lt;4,"",IF(LEN(入力用!$L$35)=4,"￥",ROUNDDOWN(RIGHT(入力用!$L$35,5)/10000,0)))</f>
        <v/>
      </c>
      <c r="CS33" s="273"/>
      <c r="CT33" s="273"/>
      <c r="CU33" s="273" t="str">
        <f>IF(LEN(入力用!$L$35)&lt;3,"",IF(LEN(入力用!$L$35)=3,"￥",ROUNDDOWN(RIGHT(入力用!$L$35,4)/1000,0)))</f>
        <v/>
      </c>
      <c r="CV33" s="273"/>
      <c r="CW33" s="322"/>
      <c r="CX33" s="325" t="str">
        <f>IF(LEN(入力用!$L$35)&lt;2,"",IF(LEN(入力用!$L$35)=2,"￥",ROUNDDOWN(RIGHT(入力用!$L$35,3)/100,0)))</f>
        <v/>
      </c>
      <c r="CY33" s="273"/>
      <c r="CZ33" s="273"/>
      <c r="DA33" s="273" t="str">
        <f>IF(LEN(入力用!$L$35)&lt;1,"",IF(LEN(入力用!$L$35)=1,"￥",ROUNDDOWN(RIGHT(入力用!$L$35,2)/10,0)))</f>
        <v>￥</v>
      </c>
      <c r="DB33" s="273"/>
      <c r="DC33" s="273"/>
      <c r="DD33" s="273" t="str">
        <f>RIGHT(入力用!L35,1)</f>
        <v>0</v>
      </c>
      <c r="DE33" s="273"/>
      <c r="DF33" s="276"/>
    </row>
    <row r="34" spans="2:111" ht="7.5" customHeight="1" x14ac:dyDescent="0.4">
      <c r="B34" s="215"/>
      <c r="C34" s="216"/>
      <c r="D34" s="217"/>
      <c r="E34" s="196"/>
      <c r="F34" s="197"/>
      <c r="G34" s="197"/>
      <c r="H34" s="197"/>
      <c r="I34" s="197"/>
      <c r="J34" s="197"/>
      <c r="K34" s="197"/>
      <c r="L34" s="197"/>
      <c r="M34" s="198"/>
      <c r="N34" s="204"/>
      <c r="O34" s="205"/>
      <c r="P34" s="208" t="str">
        <f>IF(LEN(入力用!$H$27)&lt;10,"",ROUNDDOWN(RIGHT(入力用!$H$27,10)/1000000000,0))</f>
        <v/>
      </c>
      <c r="Q34" s="190"/>
      <c r="R34" s="208" t="str">
        <f>IF(LEN(入力用!$H$27)&lt;9,"",ROUNDDOWN(RIGHT(入力用!$H$27,9)/100000000,0))</f>
        <v/>
      </c>
      <c r="S34" s="210"/>
      <c r="T34" s="189" t="str">
        <f>IF(LEN(入力用!$H$27)&lt;8,"",ROUNDDOWN(RIGHT(入力用!$H$27,8)/10000000,0))</f>
        <v/>
      </c>
      <c r="U34" s="210"/>
      <c r="V34" s="189" t="str">
        <f>IF(LEN(入力用!$H$27)&lt;7,"",ROUNDDOWN(RIGHT(入力用!$H$27,7)/1000000,0))</f>
        <v/>
      </c>
      <c r="W34" s="190"/>
      <c r="X34" s="208" t="str">
        <f>IF(LEN(入力用!$H$27)&lt;6,"",ROUNDDOWN(RIGHT(入力用!$H$27,6)/100000,0))</f>
        <v/>
      </c>
      <c r="Y34" s="210"/>
      <c r="Z34" s="189" t="str">
        <f>IF(LEN(入力用!$H$27)&lt;5,"",ROUNDDOWN(RIGHT(入力用!$H$27,5)/10000,0))</f>
        <v/>
      </c>
      <c r="AA34" s="210"/>
      <c r="AB34" s="189" t="str">
        <f>IF(LEN(入力用!$H$27)&lt;4,"",ROUNDDOWN(RIGHT(入力用!$H$27,4)/1000,0))</f>
        <v/>
      </c>
      <c r="AC34" s="190"/>
      <c r="AD34" s="208" t="str">
        <f>IF(LEN(入力用!$H$27)&lt;3,"",ROUNDDOWN(RIGHT(入力用!$H$27,3)/100,0))</f>
        <v/>
      </c>
      <c r="AE34" s="210"/>
      <c r="AF34" s="189" t="str">
        <f>IF(LEN(入力用!$H$27)&lt;2,"",ROUNDDOWN(RIGHT(入力用!$H$27,2)/10,0))</f>
        <v/>
      </c>
      <c r="AG34" s="210"/>
      <c r="AH34" s="189" t="str">
        <f>RIGHT(入力用!$H$27,1)</f>
        <v/>
      </c>
      <c r="AI34" s="190"/>
      <c r="AJ34" s="204"/>
      <c r="AK34" s="205"/>
      <c r="AL34" s="208" t="str">
        <f>IF(LEN(入力用!$L$27)&lt;9,"",ROUNDDOWN(RIGHT(入力用!$L$27,9)/100000000,0))</f>
        <v/>
      </c>
      <c r="AM34" s="210"/>
      <c r="AN34" s="189" t="str">
        <f>IF(LEN(入力用!$L$27)&lt;8,"",ROUNDDOWN(RIGHT(入力用!$L$27,8)/10000000,0))</f>
        <v/>
      </c>
      <c r="AO34" s="210"/>
      <c r="AP34" s="189" t="str">
        <f>IF(LEN(入力用!$L$27)&lt;7,"",ROUNDDOWN(RIGHT(入力用!$L$27,7)/1000000,0))</f>
        <v/>
      </c>
      <c r="AQ34" s="190"/>
      <c r="AR34" s="208" t="str">
        <f>IF(LEN(入力用!$L$27)&lt;6,"",ROUNDDOWN(RIGHT(入力用!$L$27,6)/100000,0))</f>
        <v/>
      </c>
      <c r="AS34" s="210"/>
      <c r="AT34" s="189" t="str">
        <f>IF(LEN(入力用!$L$27)&lt;5,"",ROUNDDOWN(RIGHT(入力用!$L$27,5)/10000,0))</f>
        <v/>
      </c>
      <c r="AU34" s="210"/>
      <c r="AV34" s="189" t="str">
        <f>IF(LEN(入力用!$L$27)&lt;4,"",ROUNDDOWN(RIGHT(入力用!$L$27,4)/1000,0))</f>
        <v/>
      </c>
      <c r="AW34" s="190"/>
      <c r="AX34" s="208" t="str">
        <f>IF(LEN(入力用!$L$27)&lt;3,"",ROUNDDOWN(RIGHT(入力用!$L$27,3)/100,0))</f>
        <v/>
      </c>
      <c r="AY34" s="210"/>
      <c r="AZ34" s="189" t="str">
        <f>IF(LEN(入力用!$L$27)&lt;2,"",ROUNDDOWN(RIGHT(入力用!$L$27,2)/10,0))</f>
        <v/>
      </c>
      <c r="BA34" s="210"/>
      <c r="BB34" s="189" t="str">
        <f>RIGHT(入力用!$L$27,1)</f>
        <v/>
      </c>
      <c r="BC34" s="190"/>
      <c r="BD34" s="73"/>
      <c r="BE34" s="421"/>
      <c r="BF34" s="387"/>
      <c r="BG34" s="387"/>
      <c r="BH34" s="288"/>
      <c r="BI34" s="289"/>
      <c r="BJ34" s="289"/>
      <c r="BK34" s="289"/>
      <c r="BL34" s="289"/>
      <c r="BM34" s="289"/>
      <c r="BN34" s="289"/>
      <c r="BO34" s="289"/>
      <c r="BP34" s="290"/>
      <c r="BQ34" s="297"/>
      <c r="BR34" s="298"/>
      <c r="BS34" s="299"/>
      <c r="BT34" s="306"/>
      <c r="BU34" s="307"/>
      <c r="BV34" s="307"/>
      <c r="BW34" s="307"/>
      <c r="BX34" s="307"/>
      <c r="BY34" s="307"/>
      <c r="BZ34" s="307"/>
      <c r="CA34" s="307"/>
      <c r="CB34" s="307"/>
      <c r="CC34" s="307"/>
      <c r="CD34" s="307"/>
      <c r="CE34" s="317"/>
      <c r="CF34" s="320"/>
      <c r="CG34" s="274"/>
      <c r="CH34" s="274"/>
      <c r="CI34" s="274"/>
      <c r="CJ34" s="274"/>
      <c r="CK34" s="274"/>
      <c r="CL34" s="274"/>
      <c r="CM34" s="274"/>
      <c r="CN34" s="323"/>
      <c r="CO34" s="320"/>
      <c r="CP34" s="274"/>
      <c r="CQ34" s="274"/>
      <c r="CR34" s="274"/>
      <c r="CS34" s="274"/>
      <c r="CT34" s="274"/>
      <c r="CU34" s="274"/>
      <c r="CV34" s="274"/>
      <c r="CW34" s="323"/>
      <c r="CX34" s="326"/>
      <c r="CY34" s="274"/>
      <c r="CZ34" s="274"/>
      <c r="DA34" s="274"/>
      <c r="DB34" s="274"/>
      <c r="DC34" s="274"/>
      <c r="DD34" s="274"/>
      <c r="DE34" s="274"/>
      <c r="DF34" s="277"/>
    </row>
    <row r="35" spans="2:111" ht="7.5" customHeight="1" thickBot="1" x14ac:dyDescent="0.45">
      <c r="B35" s="215"/>
      <c r="C35" s="216"/>
      <c r="D35" s="217"/>
      <c r="E35" s="199"/>
      <c r="F35" s="200"/>
      <c r="G35" s="200"/>
      <c r="H35" s="200"/>
      <c r="I35" s="200"/>
      <c r="J35" s="200"/>
      <c r="K35" s="200"/>
      <c r="L35" s="200"/>
      <c r="M35" s="201"/>
      <c r="N35" s="206"/>
      <c r="O35" s="207"/>
      <c r="P35" s="209"/>
      <c r="Q35" s="192"/>
      <c r="R35" s="209"/>
      <c r="S35" s="211"/>
      <c r="T35" s="191"/>
      <c r="U35" s="211"/>
      <c r="V35" s="191"/>
      <c r="W35" s="192"/>
      <c r="X35" s="209"/>
      <c r="Y35" s="211"/>
      <c r="Z35" s="191"/>
      <c r="AA35" s="211"/>
      <c r="AB35" s="191"/>
      <c r="AC35" s="192"/>
      <c r="AD35" s="209"/>
      <c r="AE35" s="211"/>
      <c r="AF35" s="191"/>
      <c r="AG35" s="211"/>
      <c r="AH35" s="191"/>
      <c r="AI35" s="192"/>
      <c r="AJ35" s="206"/>
      <c r="AK35" s="207"/>
      <c r="AL35" s="209"/>
      <c r="AM35" s="211"/>
      <c r="AN35" s="191"/>
      <c r="AO35" s="211"/>
      <c r="AP35" s="191"/>
      <c r="AQ35" s="192"/>
      <c r="AR35" s="209"/>
      <c r="AS35" s="211"/>
      <c r="AT35" s="191"/>
      <c r="AU35" s="211"/>
      <c r="AV35" s="191"/>
      <c r="AW35" s="192"/>
      <c r="AX35" s="209"/>
      <c r="AY35" s="211"/>
      <c r="AZ35" s="191"/>
      <c r="BA35" s="211"/>
      <c r="BB35" s="191"/>
      <c r="BC35" s="192"/>
      <c r="BD35" s="73"/>
      <c r="BE35" s="422"/>
      <c r="BF35" s="423"/>
      <c r="BG35" s="423"/>
      <c r="BH35" s="291"/>
      <c r="BI35" s="292"/>
      <c r="BJ35" s="292"/>
      <c r="BK35" s="292"/>
      <c r="BL35" s="292"/>
      <c r="BM35" s="292"/>
      <c r="BN35" s="292"/>
      <c r="BO35" s="292"/>
      <c r="BP35" s="293"/>
      <c r="BQ35" s="300"/>
      <c r="BR35" s="301"/>
      <c r="BS35" s="302"/>
      <c r="BT35" s="308"/>
      <c r="BU35" s="309"/>
      <c r="BV35" s="309"/>
      <c r="BW35" s="309"/>
      <c r="BX35" s="309"/>
      <c r="BY35" s="309"/>
      <c r="BZ35" s="309"/>
      <c r="CA35" s="309"/>
      <c r="CB35" s="309"/>
      <c r="CC35" s="309"/>
      <c r="CD35" s="309"/>
      <c r="CE35" s="318"/>
      <c r="CF35" s="321"/>
      <c r="CG35" s="275"/>
      <c r="CH35" s="275"/>
      <c r="CI35" s="275"/>
      <c r="CJ35" s="275"/>
      <c r="CK35" s="275"/>
      <c r="CL35" s="275"/>
      <c r="CM35" s="275"/>
      <c r="CN35" s="324"/>
      <c r="CO35" s="321"/>
      <c r="CP35" s="275"/>
      <c r="CQ35" s="275"/>
      <c r="CR35" s="275"/>
      <c r="CS35" s="275"/>
      <c r="CT35" s="275"/>
      <c r="CU35" s="275"/>
      <c r="CV35" s="275"/>
      <c r="CW35" s="324"/>
      <c r="CX35" s="327"/>
      <c r="CY35" s="275"/>
      <c r="CZ35" s="275"/>
      <c r="DA35" s="275"/>
      <c r="DB35" s="275"/>
      <c r="DC35" s="275"/>
      <c r="DD35" s="275"/>
      <c r="DE35" s="275"/>
      <c r="DF35" s="278"/>
    </row>
    <row r="36" spans="2:111" ht="7.5" customHeight="1" x14ac:dyDescent="0.4">
      <c r="B36" s="215"/>
      <c r="C36" s="216"/>
      <c r="D36" s="217"/>
      <c r="E36" s="193" t="s">
        <v>76</v>
      </c>
      <c r="F36" s="194"/>
      <c r="G36" s="194"/>
      <c r="H36" s="194"/>
      <c r="I36" s="194"/>
      <c r="J36" s="194"/>
      <c r="K36" s="194"/>
      <c r="L36" s="194"/>
      <c r="M36" s="195"/>
      <c r="N36" s="202">
        <v>17</v>
      </c>
      <c r="O36" s="203"/>
      <c r="P36" s="119"/>
      <c r="Q36" s="120"/>
      <c r="R36" s="121"/>
      <c r="S36" s="122"/>
      <c r="T36" s="121"/>
      <c r="U36" s="122"/>
      <c r="V36" s="121"/>
      <c r="W36" s="121"/>
      <c r="X36" s="119"/>
      <c r="Y36" s="122"/>
      <c r="Z36" s="121"/>
      <c r="AA36" s="122"/>
      <c r="AB36" s="121"/>
      <c r="AC36" s="120"/>
      <c r="AD36" s="121"/>
      <c r="AE36" s="122"/>
      <c r="AF36" s="121"/>
      <c r="AG36" s="122"/>
      <c r="AH36" s="121"/>
      <c r="AI36" s="121"/>
      <c r="AJ36" s="202">
        <v>27</v>
      </c>
      <c r="AK36" s="203"/>
      <c r="AL36" s="121"/>
      <c r="AM36" s="122"/>
      <c r="AN36" s="121"/>
      <c r="AO36" s="122"/>
      <c r="AP36" s="121"/>
      <c r="AQ36" s="121"/>
      <c r="AR36" s="119"/>
      <c r="AS36" s="122"/>
      <c r="AT36" s="121"/>
      <c r="AU36" s="122"/>
      <c r="AV36" s="121"/>
      <c r="AW36" s="120"/>
      <c r="AX36" s="121"/>
      <c r="AY36" s="122"/>
      <c r="AZ36" s="121"/>
      <c r="BA36" s="122"/>
      <c r="BB36" s="121"/>
      <c r="BC36" s="120"/>
      <c r="BD36" s="73"/>
      <c r="BE36" s="452" t="s">
        <v>90</v>
      </c>
      <c r="BF36" s="453"/>
      <c r="BG36" s="453"/>
      <c r="BH36" s="453"/>
      <c r="BI36" s="453"/>
      <c r="BJ36" s="453"/>
      <c r="BK36" s="453"/>
      <c r="BL36" s="453"/>
      <c r="BM36" s="453"/>
      <c r="BN36" s="453"/>
      <c r="BO36" s="453"/>
      <c r="BP36" s="453"/>
      <c r="BQ36" s="453"/>
      <c r="BR36" s="453"/>
      <c r="BS36" s="453"/>
      <c r="BT36" s="453"/>
      <c r="BU36" s="453"/>
      <c r="BV36" s="453"/>
      <c r="BW36" s="112"/>
      <c r="BX36" s="112"/>
      <c r="BY36" s="112"/>
      <c r="BZ36" s="112"/>
      <c r="CA36" s="112"/>
      <c r="CB36" s="112"/>
      <c r="CC36" s="112"/>
      <c r="CD36" s="112"/>
      <c r="CE36" s="112"/>
      <c r="CF36" s="112"/>
      <c r="CG36" s="112"/>
      <c r="CH36" s="112"/>
      <c r="CI36" s="112"/>
      <c r="CJ36" s="112"/>
      <c r="CK36" s="112"/>
      <c r="CL36" s="102"/>
      <c r="CM36" s="215" t="s">
        <v>59</v>
      </c>
      <c r="CN36" s="217"/>
      <c r="CO36" s="88"/>
      <c r="CP36" s="89"/>
      <c r="CQ36" s="89"/>
      <c r="CR36" s="89"/>
      <c r="CS36" s="89"/>
      <c r="CT36" s="89"/>
      <c r="CU36" s="89"/>
      <c r="CV36" s="89"/>
      <c r="CW36" s="89"/>
      <c r="CX36" s="89"/>
      <c r="CY36" s="89"/>
      <c r="CZ36" s="89"/>
      <c r="DA36" s="89"/>
      <c r="DB36" s="89"/>
      <c r="DC36" s="89"/>
      <c r="DD36" s="89"/>
      <c r="DE36" s="89"/>
      <c r="DF36" s="90"/>
    </row>
    <row r="37" spans="2:111" ht="7.5" customHeight="1" x14ac:dyDescent="0.4">
      <c r="B37" s="215"/>
      <c r="C37" s="216"/>
      <c r="D37" s="217"/>
      <c r="E37" s="196"/>
      <c r="F37" s="197"/>
      <c r="G37" s="197"/>
      <c r="H37" s="197"/>
      <c r="I37" s="197"/>
      <c r="J37" s="197"/>
      <c r="K37" s="197"/>
      <c r="L37" s="197"/>
      <c r="M37" s="198"/>
      <c r="N37" s="204"/>
      <c r="O37" s="205"/>
      <c r="P37" s="208" t="str">
        <f>IF(LEN(入力用!$H$28)&lt;10,"",ROUNDDOWN(RIGHT(入力用!$H$28,10)/1000000000,0))</f>
        <v/>
      </c>
      <c r="Q37" s="190"/>
      <c r="R37" s="208" t="str">
        <f>IF(LEN(入力用!$H$28)&lt;9,"",ROUNDDOWN(RIGHT(入力用!$H$28,9)/100000000,0))</f>
        <v/>
      </c>
      <c r="S37" s="210"/>
      <c r="T37" s="189" t="str">
        <f>IF(LEN(入力用!$H$28)&lt;8,"",ROUNDDOWN(RIGHT(入力用!$H$28,8)/10000000,0))</f>
        <v/>
      </c>
      <c r="U37" s="210"/>
      <c r="V37" s="189" t="str">
        <f>IF(LEN(入力用!$H$28)&lt;7,"",ROUNDDOWN(RIGHT(入力用!$H$28,7)/1000000,0))</f>
        <v/>
      </c>
      <c r="W37" s="190"/>
      <c r="X37" s="208" t="str">
        <f>IF(LEN(入力用!$H$28)&lt;6,"",ROUNDDOWN(RIGHT(入力用!$H$28,6)/100000,0))</f>
        <v/>
      </c>
      <c r="Y37" s="210"/>
      <c r="Z37" s="189" t="str">
        <f>IF(LEN(入力用!$H$28)&lt;5,"",ROUNDDOWN(RIGHT(入力用!$H$28,5)/10000,0))</f>
        <v/>
      </c>
      <c r="AA37" s="210"/>
      <c r="AB37" s="189" t="str">
        <f>IF(LEN(入力用!$H$28)&lt;4,"",ROUNDDOWN(RIGHT(入力用!$H$28,4)/1000,0))</f>
        <v/>
      </c>
      <c r="AC37" s="190"/>
      <c r="AD37" s="208" t="str">
        <f>IF(LEN(入力用!$H$28)&lt;3,"",ROUNDDOWN(RIGHT(入力用!$H$28,3)/100,0))</f>
        <v/>
      </c>
      <c r="AE37" s="210"/>
      <c r="AF37" s="189" t="str">
        <f>IF(LEN(入力用!$H$28)&lt;2,"",ROUNDDOWN(RIGHT(入力用!$H$28,2)/10,0))</f>
        <v/>
      </c>
      <c r="AG37" s="210"/>
      <c r="AH37" s="189" t="str">
        <f>RIGHT(入力用!$H$28,1)</f>
        <v/>
      </c>
      <c r="AI37" s="190"/>
      <c r="AJ37" s="204"/>
      <c r="AK37" s="205"/>
      <c r="AL37" s="208" t="str">
        <f>IF(LEN(入力用!$L$28)&lt;9,"",ROUNDDOWN(RIGHT(入力用!$L$28,9)/100000000,0))</f>
        <v/>
      </c>
      <c r="AM37" s="210"/>
      <c r="AN37" s="189" t="str">
        <f>IF(LEN(入力用!$L$28)&lt;8,"",ROUNDDOWN(RIGHT(入力用!$L$28,8)/10000000,0))</f>
        <v/>
      </c>
      <c r="AO37" s="210"/>
      <c r="AP37" s="189" t="str">
        <f>IF(LEN(入力用!$L$28)&lt;7,"",ROUNDDOWN(RIGHT(入力用!$L$28,7)/1000000,0))</f>
        <v/>
      </c>
      <c r="AQ37" s="190"/>
      <c r="AR37" s="208" t="str">
        <f>IF(LEN(入力用!$L$28)&lt;6,"",ROUNDDOWN(RIGHT(入力用!$L$28,6)/100000,0))</f>
        <v/>
      </c>
      <c r="AS37" s="210"/>
      <c r="AT37" s="189" t="str">
        <f>IF(LEN(入力用!$L$28)&lt;5,"",ROUNDDOWN(RIGHT(入力用!$L$28,5)/10000,0))</f>
        <v/>
      </c>
      <c r="AU37" s="210"/>
      <c r="AV37" s="189" t="str">
        <f>IF(LEN(入力用!$L$28)&lt;4,"",ROUNDDOWN(RIGHT(入力用!$L$28,4)/1000,0))</f>
        <v/>
      </c>
      <c r="AW37" s="190"/>
      <c r="AX37" s="208" t="str">
        <f>IF(LEN(入力用!$L$28)&lt;3,"",ROUNDDOWN(RIGHT(入力用!$L$28,3)/100,0))</f>
        <v/>
      </c>
      <c r="AY37" s="210"/>
      <c r="AZ37" s="189" t="str">
        <f>IF(LEN(入力用!$L$28)&lt;2,"",ROUNDDOWN(RIGHT(入力用!$L$28,2)/10,0))</f>
        <v/>
      </c>
      <c r="BA37" s="210"/>
      <c r="BB37" s="189" t="str">
        <f>RIGHT(入力用!$L$28,1)</f>
        <v/>
      </c>
      <c r="BC37" s="190"/>
      <c r="BD37" s="73"/>
      <c r="BE37" s="452"/>
      <c r="BF37" s="453"/>
      <c r="BG37" s="453"/>
      <c r="BH37" s="453"/>
      <c r="BI37" s="453"/>
      <c r="BJ37" s="453"/>
      <c r="BK37" s="453"/>
      <c r="BL37" s="453"/>
      <c r="BM37" s="453"/>
      <c r="BN37" s="453"/>
      <c r="BO37" s="453"/>
      <c r="BP37" s="453"/>
      <c r="BQ37" s="453"/>
      <c r="BR37" s="453"/>
      <c r="BS37" s="453"/>
      <c r="BT37" s="453"/>
      <c r="BU37" s="453"/>
      <c r="BV37" s="453"/>
      <c r="BW37" s="101"/>
      <c r="BX37" s="101"/>
      <c r="BY37" s="101"/>
      <c r="BZ37" s="101"/>
      <c r="CA37" s="101"/>
      <c r="CB37" s="101"/>
      <c r="CC37" s="101"/>
      <c r="CD37" s="101"/>
      <c r="CE37" s="101"/>
      <c r="CF37" s="101"/>
      <c r="CG37" s="101"/>
      <c r="CH37" s="101"/>
      <c r="CI37" s="101"/>
      <c r="CJ37" s="101"/>
      <c r="CK37" s="89"/>
      <c r="CL37" s="90"/>
      <c r="CM37" s="215"/>
      <c r="CN37" s="217"/>
      <c r="CO37" s="88"/>
      <c r="CP37" s="89"/>
      <c r="CQ37" s="89"/>
      <c r="CR37" s="89"/>
      <c r="CS37" s="89"/>
      <c r="CT37" s="89"/>
      <c r="CU37" s="89"/>
      <c r="CV37" s="89"/>
      <c r="CW37" s="89"/>
      <c r="CX37" s="89"/>
      <c r="CY37" s="89"/>
      <c r="CZ37" s="89"/>
      <c r="DA37" s="89"/>
      <c r="DB37" s="89"/>
      <c r="DC37" s="89"/>
      <c r="DD37" s="89"/>
      <c r="DE37" s="89"/>
      <c r="DF37" s="90"/>
    </row>
    <row r="38" spans="2:111" ht="7.5" customHeight="1" x14ac:dyDescent="0.4">
      <c r="B38" s="218"/>
      <c r="C38" s="219"/>
      <c r="D38" s="220"/>
      <c r="E38" s="199"/>
      <c r="F38" s="200"/>
      <c r="G38" s="200"/>
      <c r="H38" s="200"/>
      <c r="I38" s="200"/>
      <c r="J38" s="200"/>
      <c r="K38" s="200"/>
      <c r="L38" s="200"/>
      <c r="M38" s="201"/>
      <c r="N38" s="206"/>
      <c r="O38" s="207"/>
      <c r="P38" s="209"/>
      <c r="Q38" s="192"/>
      <c r="R38" s="209"/>
      <c r="S38" s="211"/>
      <c r="T38" s="191"/>
      <c r="U38" s="211"/>
      <c r="V38" s="191"/>
      <c r="W38" s="192"/>
      <c r="X38" s="209"/>
      <c r="Y38" s="211"/>
      <c r="Z38" s="191"/>
      <c r="AA38" s="211"/>
      <c r="AB38" s="191"/>
      <c r="AC38" s="192"/>
      <c r="AD38" s="209"/>
      <c r="AE38" s="211"/>
      <c r="AF38" s="191"/>
      <c r="AG38" s="211"/>
      <c r="AH38" s="191"/>
      <c r="AI38" s="192"/>
      <c r="AJ38" s="206"/>
      <c r="AK38" s="207"/>
      <c r="AL38" s="209"/>
      <c r="AM38" s="211"/>
      <c r="AN38" s="191"/>
      <c r="AO38" s="211"/>
      <c r="AP38" s="191"/>
      <c r="AQ38" s="192"/>
      <c r="AR38" s="209"/>
      <c r="AS38" s="211"/>
      <c r="AT38" s="191"/>
      <c r="AU38" s="211"/>
      <c r="AV38" s="191"/>
      <c r="AW38" s="192"/>
      <c r="AX38" s="209"/>
      <c r="AY38" s="211"/>
      <c r="AZ38" s="191"/>
      <c r="BA38" s="211"/>
      <c r="BB38" s="191"/>
      <c r="BC38" s="192"/>
      <c r="BD38" s="73"/>
      <c r="BE38" s="449"/>
      <c r="BF38" s="450"/>
      <c r="BG38" s="450"/>
      <c r="BH38" s="450"/>
      <c r="BI38" s="450"/>
      <c r="BJ38" s="450"/>
      <c r="BK38" s="450"/>
      <c r="BL38" s="450"/>
      <c r="BM38" s="450"/>
      <c r="BN38" s="450"/>
      <c r="BO38" s="450"/>
      <c r="BP38" s="450"/>
      <c r="BQ38" s="450"/>
      <c r="BR38" s="450"/>
      <c r="BS38" s="450"/>
      <c r="BT38" s="101"/>
      <c r="BU38" s="101"/>
      <c r="BV38" s="101"/>
      <c r="BW38" s="101"/>
      <c r="BX38" s="101"/>
      <c r="BY38" s="101"/>
      <c r="BZ38" s="101"/>
      <c r="CA38" s="101"/>
      <c r="CB38" s="101"/>
      <c r="CC38" s="101"/>
      <c r="CD38" s="101"/>
      <c r="CE38" s="101"/>
      <c r="CF38" s="101"/>
      <c r="CG38" s="101"/>
      <c r="CH38" s="101"/>
      <c r="CI38" s="101"/>
      <c r="CJ38" s="101"/>
      <c r="CK38" s="89"/>
      <c r="CL38" s="90"/>
      <c r="CM38" s="215"/>
      <c r="CN38" s="217"/>
      <c r="CO38" s="88"/>
      <c r="CP38" s="89"/>
      <c r="CQ38" s="89"/>
      <c r="CR38" s="89"/>
      <c r="CS38" s="89"/>
      <c r="CT38" s="89"/>
      <c r="CU38" s="89"/>
      <c r="CV38" s="89"/>
      <c r="CW38" s="89"/>
      <c r="CX38" s="89"/>
      <c r="CY38" s="89"/>
      <c r="CZ38" s="89"/>
      <c r="DA38" s="89"/>
      <c r="DB38" s="89"/>
      <c r="DC38" s="89"/>
      <c r="DD38" s="89"/>
      <c r="DE38" s="89"/>
      <c r="DF38" s="90"/>
    </row>
    <row r="39" spans="2:111" ht="7.5" customHeight="1" x14ac:dyDescent="0.4">
      <c r="B39" s="212" t="s">
        <v>11</v>
      </c>
      <c r="C39" s="213"/>
      <c r="D39" s="214"/>
      <c r="E39" s="222" t="s">
        <v>12</v>
      </c>
      <c r="F39" s="223"/>
      <c r="G39" s="223"/>
      <c r="H39" s="223"/>
      <c r="I39" s="223"/>
      <c r="J39" s="223"/>
      <c r="K39" s="223"/>
      <c r="L39" s="223"/>
      <c r="M39" s="224"/>
      <c r="N39" s="202">
        <v>18</v>
      </c>
      <c r="O39" s="203"/>
      <c r="P39" s="115"/>
      <c r="Q39" s="116"/>
      <c r="R39" s="117"/>
      <c r="S39" s="118"/>
      <c r="T39" s="117"/>
      <c r="U39" s="118"/>
      <c r="V39" s="117"/>
      <c r="W39" s="117"/>
      <c r="X39" s="115"/>
      <c r="Y39" s="118"/>
      <c r="Z39" s="117"/>
      <c r="AA39" s="118"/>
      <c r="AB39" s="117"/>
      <c r="AC39" s="116"/>
      <c r="AD39" s="117"/>
      <c r="AE39" s="118"/>
      <c r="AF39" s="117"/>
      <c r="AG39" s="118"/>
      <c r="AH39" s="117"/>
      <c r="AI39" s="117"/>
      <c r="AJ39" s="396"/>
      <c r="AK39" s="397"/>
      <c r="AL39" s="397"/>
      <c r="AM39" s="397"/>
      <c r="AN39" s="397"/>
      <c r="AO39" s="397"/>
      <c r="AP39" s="397"/>
      <c r="AQ39" s="397"/>
      <c r="AR39" s="397"/>
      <c r="AS39" s="397"/>
      <c r="AT39" s="397"/>
      <c r="AU39" s="397"/>
      <c r="AV39" s="397"/>
      <c r="AW39" s="397"/>
      <c r="AX39" s="397"/>
      <c r="AY39" s="397"/>
      <c r="AZ39" s="397"/>
      <c r="BA39" s="397"/>
      <c r="BB39" s="397"/>
      <c r="BC39" s="398"/>
      <c r="BE39" s="449"/>
      <c r="BF39" s="450"/>
      <c r="BG39" s="450"/>
      <c r="BH39" s="450"/>
      <c r="BI39" s="450"/>
      <c r="BJ39" s="450"/>
      <c r="BK39" s="450"/>
      <c r="BL39" s="450"/>
      <c r="BM39" s="450"/>
      <c r="BN39" s="450"/>
      <c r="BO39" s="450"/>
      <c r="BP39" s="450"/>
      <c r="BQ39" s="450"/>
      <c r="BR39" s="450"/>
      <c r="BS39" s="450"/>
      <c r="BT39" s="101"/>
      <c r="BU39" s="101"/>
      <c r="BV39" s="101"/>
      <c r="BW39" s="101"/>
      <c r="BX39" s="101"/>
      <c r="BY39" s="101"/>
      <c r="BZ39" s="101"/>
      <c r="CA39" s="101"/>
      <c r="CB39" s="101"/>
      <c r="CC39" s="101"/>
      <c r="CD39" s="101"/>
      <c r="CE39" s="101"/>
      <c r="CF39" s="101"/>
      <c r="CG39" s="101"/>
      <c r="CH39" s="101"/>
      <c r="CI39" s="101"/>
      <c r="CJ39" s="101"/>
      <c r="CK39" s="101"/>
      <c r="CL39" s="103"/>
      <c r="CM39" s="215"/>
      <c r="CN39" s="217"/>
      <c r="CO39" s="88"/>
      <c r="CP39" s="89"/>
      <c r="CQ39" s="89"/>
      <c r="CR39" s="89"/>
      <c r="CS39" s="89"/>
      <c r="CT39" s="89"/>
      <c r="CU39" s="89"/>
      <c r="CV39" s="89"/>
      <c r="CW39" s="89"/>
      <c r="CX39" s="89"/>
      <c r="CY39" s="89"/>
      <c r="CZ39" s="89"/>
      <c r="DA39" s="89"/>
      <c r="DB39" s="89"/>
      <c r="DC39" s="89"/>
      <c r="DD39" s="89"/>
      <c r="DE39" s="89"/>
      <c r="DF39" s="90"/>
    </row>
    <row r="40" spans="2:111" ht="7.5" customHeight="1" x14ac:dyDescent="0.4">
      <c r="B40" s="215"/>
      <c r="C40" s="216"/>
      <c r="D40" s="217"/>
      <c r="E40" s="303"/>
      <c r="F40" s="289"/>
      <c r="G40" s="289"/>
      <c r="H40" s="289"/>
      <c r="I40" s="289"/>
      <c r="J40" s="289"/>
      <c r="K40" s="289"/>
      <c r="L40" s="289"/>
      <c r="M40" s="290"/>
      <c r="N40" s="204"/>
      <c r="O40" s="205"/>
      <c r="P40" s="208" t="str">
        <f>IF(LEN(入力用!$H$30)&lt;10,"",ROUNDDOWN(RIGHT(入力用!$H$30,10)/1000000000,0))</f>
        <v/>
      </c>
      <c r="Q40" s="190"/>
      <c r="R40" s="208" t="str">
        <f>IF(LEN(入力用!$H$30)&lt;9,"",ROUNDDOWN(RIGHT(入力用!$H$30,9)/100000000,0))</f>
        <v/>
      </c>
      <c r="S40" s="210"/>
      <c r="T40" s="189" t="str">
        <f>IF(LEN(入力用!$H$30)&lt;8,"",ROUNDDOWN(RIGHT(入力用!$H$30,8)/10000000,0))</f>
        <v/>
      </c>
      <c r="U40" s="210"/>
      <c r="V40" s="189" t="str">
        <f>IF(LEN(入力用!$H$30)&lt;7,"",ROUNDDOWN(RIGHT(入力用!$H$30,7)/1000000,0))</f>
        <v/>
      </c>
      <c r="W40" s="190"/>
      <c r="X40" s="208" t="str">
        <f>IF(LEN(入力用!$H$30)&lt;6,"",ROUNDDOWN(RIGHT(入力用!$H$30,6)/100000,0))</f>
        <v/>
      </c>
      <c r="Y40" s="210"/>
      <c r="Z40" s="189" t="str">
        <f>IF(LEN(入力用!$H$30)&lt;5,"",ROUNDDOWN(RIGHT(入力用!$H$30,5)/10000,0))</f>
        <v/>
      </c>
      <c r="AA40" s="210"/>
      <c r="AB40" s="189" t="str">
        <f>IF(LEN(入力用!$H$30)&lt;4,"",ROUNDDOWN(RIGHT(入力用!$H$30,4)/1000,0))</f>
        <v/>
      </c>
      <c r="AC40" s="190"/>
      <c r="AD40" s="208" t="str">
        <f>IF(LEN(入力用!$H$30)&lt;3,"",ROUNDDOWN(RIGHT(入力用!$H$30,3)/100,0))</f>
        <v/>
      </c>
      <c r="AE40" s="210"/>
      <c r="AF40" s="189" t="str">
        <f>IF(LEN(入力用!$H$30)&lt;2,"",ROUNDDOWN(RIGHT(入力用!$H$30,2)/10,0))</f>
        <v/>
      </c>
      <c r="AG40" s="210"/>
      <c r="AH40" s="189" t="str">
        <f>RIGHT(入力用!$H$30,1)</f>
        <v/>
      </c>
      <c r="AI40" s="190"/>
      <c r="AJ40" s="399"/>
      <c r="AK40" s="400"/>
      <c r="AL40" s="400"/>
      <c r="AM40" s="400"/>
      <c r="AN40" s="400"/>
      <c r="AO40" s="400"/>
      <c r="AP40" s="400"/>
      <c r="AQ40" s="400"/>
      <c r="AR40" s="400"/>
      <c r="AS40" s="400"/>
      <c r="AT40" s="400"/>
      <c r="AU40" s="400"/>
      <c r="AV40" s="400"/>
      <c r="AW40" s="400"/>
      <c r="AX40" s="400"/>
      <c r="AY40" s="400"/>
      <c r="AZ40" s="400"/>
      <c r="BA40" s="400"/>
      <c r="BB40" s="400"/>
      <c r="BC40" s="401"/>
      <c r="BE40" s="105"/>
      <c r="BF40" s="101"/>
      <c r="BG40" s="101"/>
      <c r="BH40" s="101"/>
      <c r="BI40" s="101"/>
      <c r="BJ40" s="101"/>
      <c r="BK40" s="101"/>
      <c r="BL40" s="101"/>
      <c r="BM40" s="101"/>
      <c r="BN40" s="101"/>
      <c r="BO40" s="101"/>
      <c r="BP40" s="101"/>
      <c r="BQ40" s="106"/>
      <c r="BR40" s="106"/>
      <c r="BS40" s="106"/>
      <c r="BT40" s="101"/>
      <c r="BU40" s="101"/>
      <c r="BV40" s="101"/>
      <c r="BW40" s="101"/>
      <c r="BX40" s="101"/>
      <c r="BY40" s="101"/>
      <c r="BZ40" s="101"/>
      <c r="CA40" s="101"/>
      <c r="CB40" s="101"/>
      <c r="CC40" s="101"/>
      <c r="CD40" s="101"/>
      <c r="CE40" s="101"/>
      <c r="CF40" s="101"/>
      <c r="CG40" s="101"/>
      <c r="CH40" s="101"/>
      <c r="CI40" s="101"/>
      <c r="CJ40" s="101"/>
      <c r="CK40" s="89"/>
      <c r="CL40" s="90"/>
      <c r="CM40" s="215"/>
      <c r="CN40" s="217"/>
      <c r="CO40" s="88"/>
      <c r="CP40" s="89"/>
      <c r="CQ40" s="89"/>
      <c r="CR40" s="89"/>
      <c r="CS40" s="89"/>
      <c r="CT40" s="89"/>
      <c r="CU40" s="89"/>
      <c r="CV40" s="89"/>
      <c r="CW40" s="89"/>
      <c r="CX40" s="89"/>
      <c r="CY40" s="89"/>
      <c r="CZ40" s="89"/>
      <c r="DA40" s="89"/>
      <c r="DB40" s="89"/>
      <c r="DC40" s="89"/>
      <c r="DD40" s="89"/>
      <c r="DE40" s="89"/>
      <c r="DF40" s="90"/>
    </row>
    <row r="41" spans="2:111" ht="7.5" customHeight="1" x14ac:dyDescent="0.4">
      <c r="B41" s="215"/>
      <c r="C41" s="216"/>
      <c r="D41" s="217"/>
      <c r="E41" s="225"/>
      <c r="F41" s="226"/>
      <c r="G41" s="226"/>
      <c r="H41" s="226"/>
      <c r="I41" s="226"/>
      <c r="J41" s="226"/>
      <c r="K41" s="226"/>
      <c r="L41" s="226"/>
      <c r="M41" s="227"/>
      <c r="N41" s="206"/>
      <c r="O41" s="207"/>
      <c r="P41" s="209"/>
      <c r="Q41" s="192"/>
      <c r="R41" s="209"/>
      <c r="S41" s="211"/>
      <c r="T41" s="191"/>
      <c r="U41" s="211"/>
      <c r="V41" s="191"/>
      <c r="W41" s="192"/>
      <c r="X41" s="209"/>
      <c r="Y41" s="211"/>
      <c r="Z41" s="191"/>
      <c r="AA41" s="211"/>
      <c r="AB41" s="191"/>
      <c r="AC41" s="192"/>
      <c r="AD41" s="209"/>
      <c r="AE41" s="211"/>
      <c r="AF41" s="191"/>
      <c r="AG41" s="211"/>
      <c r="AH41" s="191"/>
      <c r="AI41" s="192"/>
      <c r="AJ41" s="402"/>
      <c r="AK41" s="403"/>
      <c r="AL41" s="403"/>
      <c r="AM41" s="403"/>
      <c r="AN41" s="403"/>
      <c r="AO41" s="403"/>
      <c r="AP41" s="403"/>
      <c r="AQ41" s="403"/>
      <c r="AR41" s="403"/>
      <c r="AS41" s="403"/>
      <c r="AT41" s="403"/>
      <c r="AU41" s="403"/>
      <c r="AV41" s="403"/>
      <c r="AW41" s="403"/>
      <c r="AX41" s="403"/>
      <c r="AY41" s="403"/>
      <c r="AZ41" s="403"/>
      <c r="BA41" s="403"/>
      <c r="BB41" s="403"/>
      <c r="BC41" s="404"/>
      <c r="BE41" s="105"/>
      <c r="BF41" s="101"/>
      <c r="BG41" s="101"/>
      <c r="BH41" s="101"/>
      <c r="BI41" s="101"/>
      <c r="BJ41" s="101"/>
      <c r="BK41" s="101"/>
      <c r="BL41" s="101"/>
      <c r="BM41" s="101"/>
      <c r="BN41" s="101"/>
      <c r="BO41" s="101"/>
      <c r="BP41" s="101"/>
      <c r="BQ41" s="106"/>
      <c r="BR41" s="106"/>
      <c r="BS41" s="106"/>
      <c r="BT41" s="101"/>
      <c r="BU41" s="101"/>
      <c r="BV41" s="101"/>
      <c r="BW41" s="101"/>
      <c r="BX41" s="101"/>
      <c r="BY41" s="101"/>
      <c r="BZ41" s="101"/>
      <c r="CA41" s="101"/>
      <c r="CB41" s="101"/>
      <c r="CC41" s="101"/>
      <c r="CD41" s="101"/>
      <c r="CE41" s="101"/>
      <c r="CF41" s="101"/>
      <c r="CG41" s="101"/>
      <c r="CH41" s="101"/>
      <c r="CI41" s="101"/>
      <c r="CJ41" s="101"/>
      <c r="CK41" s="89"/>
      <c r="CL41" s="90"/>
      <c r="CM41" s="215"/>
      <c r="CN41" s="217"/>
      <c r="CO41" s="88"/>
      <c r="CP41" s="89"/>
      <c r="CQ41" s="89"/>
      <c r="CR41" s="89"/>
      <c r="CS41" s="89"/>
      <c r="CT41" s="89"/>
      <c r="CU41" s="89"/>
      <c r="CV41" s="89"/>
      <c r="CW41" s="89"/>
      <c r="CX41" s="89"/>
      <c r="CY41" s="89"/>
      <c r="CZ41" s="89"/>
      <c r="DA41" s="89"/>
      <c r="DB41" s="89"/>
      <c r="DC41" s="89"/>
      <c r="DD41" s="89"/>
      <c r="DE41" s="89"/>
      <c r="DF41" s="90"/>
    </row>
    <row r="42" spans="2:111" ht="7.5" customHeight="1" x14ac:dyDescent="0.4">
      <c r="B42" s="215"/>
      <c r="C42" s="216"/>
      <c r="D42" s="217"/>
      <c r="E42" s="222" t="s">
        <v>77</v>
      </c>
      <c r="F42" s="223"/>
      <c r="G42" s="223"/>
      <c r="H42" s="223"/>
      <c r="I42" s="223"/>
      <c r="J42" s="223"/>
      <c r="K42" s="223"/>
      <c r="L42" s="223"/>
      <c r="M42" s="224"/>
      <c r="N42" s="202">
        <v>19</v>
      </c>
      <c r="O42" s="203"/>
      <c r="P42" s="119"/>
      <c r="Q42" s="120"/>
      <c r="R42" s="121"/>
      <c r="S42" s="122"/>
      <c r="T42" s="121"/>
      <c r="U42" s="122"/>
      <c r="V42" s="121"/>
      <c r="W42" s="121"/>
      <c r="X42" s="119"/>
      <c r="Y42" s="122"/>
      <c r="Z42" s="121"/>
      <c r="AA42" s="122"/>
      <c r="AB42" s="121"/>
      <c r="AC42" s="120"/>
      <c r="AD42" s="121"/>
      <c r="AE42" s="122"/>
      <c r="AF42" s="121"/>
      <c r="AG42" s="122"/>
      <c r="AH42" s="121"/>
      <c r="AI42" s="121"/>
      <c r="AJ42" s="396"/>
      <c r="AK42" s="397"/>
      <c r="AL42" s="397"/>
      <c r="AM42" s="397"/>
      <c r="AN42" s="397"/>
      <c r="AO42" s="397"/>
      <c r="AP42" s="397"/>
      <c r="AQ42" s="397"/>
      <c r="AR42" s="397"/>
      <c r="AS42" s="397"/>
      <c r="AT42" s="397"/>
      <c r="AU42" s="397"/>
      <c r="AV42" s="397"/>
      <c r="AW42" s="397"/>
      <c r="AX42" s="397"/>
      <c r="AY42" s="397"/>
      <c r="AZ42" s="397"/>
      <c r="BA42" s="397"/>
      <c r="BB42" s="397"/>
      <c r="BC42" s="398"/>
      <c r="BE42" s="105"/>
      <c r="BF42" s="101"/>
      <c r="BG42" s="101"/>
      <c r="BH42" s="101"/>
      <c r="BI42" s="101"/>
      <c r="BJ42" s="101"/>
      <c r="BK42" s="101"/>
      <c r="BL42" s="101"/>
      <c r="BM42" s="101"/>
      <c r="BN42" s="101"/>
      <c r="BO42" s="101"/>
      <c r="BP42" s="101"/>
      <c r="BQ42" s="108"/>
      <c r="BR42" s="108"/>
      <c r="BS42" s="108"/>
      <c r="BT42" s="101"/>
      <c r="BU42" s="113"/>
      <c r="BV42" s="113"/>
      <c r="BW42" s="113"/>
      <c r="BX42" s="113"/>
      <c r="BY42" s="113"/>
      <c r="BZ42" s="113"/>
      <c r="CA42" s="113"/>
      <c r="CB42" s="113"/>
      <c r="CC42" s="113"/>
      <c r="CD42" s="113"/>
      <c r="CE42" s="113"/>
      <c r="CF42" s="113"/>
      <c r="CG42" s="113"/>
      <c r="CH42" s="113"/>
      <c r="CI42" s="113"/>
      <c r="CJ42" s="113"/>
      <c r="CK42" s="113"/>
      <c r="CL42" s="114"/>
      <c r="CM42" s="215"/>
      <c r="CN42" s="217"/>
      <c r="CO42" s="88"/>
      <c r="CP42" s="89"/>
      <c r="CQ42" s="89"/>
      <c r="CR42" s="89"/>
      <c r="CS42" s="89"/>
      <c r="CT42" s="89"/>
      <c r="CU42" s="89"/>
      <c r="CV42" s="89"/>
      <c r="CW42" s="89"/>
      <c r="CX42" s="89"/>
      <c r="CY42" s="89"/>
      <c r="CZ42" s="89"/>
      <c r="DA42" s="89"/>
      <c r="DB42" s="89"/>
      <c r="DC42" s="89"/>
      <c r="DD42" s="89"/>
      <c r="DE42" s="89"/>
      <c r="DF42" s="90"/>
    </row>
    <row r="43" spans="2:111" ht="7.5" customHeight="1" x14ac:dyDescent="0.4">
      <c r="B43" s="215"/>
      <c r="C43" s="216"/>
      <c r="D43" s="217"/>
      <c r="E43" s="303"/>
      <c r="F43" s="289"/>
      <c r="G43" s="289"/>
      <c r="H43" s="289"/>
      <c r="I43" s="289"/>
      <c r="J43" s="289"/>
      <c r="K43" s="289"/>
      <c r="L43" s="289"/>
      <c r="M43" s="290"/>
      <c r="N43" s="204"/>
      <c r="O43" s="205"/>
      <c r="P43" s="208" t="str">
        <f>IF(LEN(入力用!$H$31)&lt;10,"",ROUNDDOWN(RIGHT(入力用!$H$31,10)/1000000000,0))</f>
        <v/>
      </c>
      <c r="Q43" s="190"/>
      <c r="R43" s="208" t="str">
        <f>IF(LEN(入力用!$H$31)&lt;9,"",ROUNDDOWN(RIGHT(入力用!$H$31,9)/100000000,0))</f>
        <v/>
      </c>
      <c r="S43" s="210"/>
      <c r="T43" s="189" t="str">
        <f>IF(LEN(入力用!$H$31)&lt;8,"",ROUNDDOWN(RIGHT(入力用!$H$31,8)/10000000,0))</f>
        <v/>
      </c>
      <c r="U43" s="210"/>
      <c r="V43" s="189" t="str">
        <f>IF(LEN(入力用!$H$31)&lt;7,"",ROUNDDOWN(RIGHT(入力用!$H$31,7)/1000000,0))</f>
        <v/>
      </c>
      <c r="W43" s="190"/>
      <c r="X43" s="208" t="str">
        <f>IF(LEN(入力用!$H$31)&lt;6,"",ROUNDDOWN(RIGHT(入力用!$H$31,6)/100000,0))</f>
        <v/>
      </c>
      <c r="Y43" s="210"/>
      <c r="Z43" s="189" t="str">
        <f>IF(LEN(入力用!$H$31)&lt;5,"",ROUNDDOWN(RIGHT(入力用!$H$31,5)/10000,0))</f>
        <v/>
      </c>
      <c r="AA43" s="210"/>
      <c r="AB43" s="189" t="str">
        <f>IF(LEN(入力用!$H$31)&lt;4,"",ROUNDDOWN(RIGHT(入力用!$H$31,4)/1000,0))</f>
        <v/>
      </c>
      <c r="AC43" s="190"/>
      <c r="AD43" s="208" t="str">
        <f>IF(LEN(入力用!$H$31)&lt;3,"",ROUNDDOWN(RIGHT(入力用!$H$31,3)/100,0))</f>
        <v/>
      </c>
      <c r="AE43" s="210"/>
      <c r="AF43" s="189" t="str">
        <f>IF(LEN(入力用!$H$31)&lt;2,"",ROUNDDOWN(RIGHT(入力用!$H$31,2)/10,0))</f>
        <v/>
      </c>
      <c r="AG43" s="210"/>
      <c r="AH43" s="189" t="str">
        <f>RIGHT(入力用!$H$31,1)</f>
        <v/>
      </c>
      <c r="AI43" s="190"/>
      <c r="AJ43" s="399"/>
      <c r="AK43" s="400"/>
      <c r="AL43" s="400"/>
      <c r="AM43" s="400"/>
      <c r="AN43" s="400"/>
      <c r="AO43" s="400"/>
      <c r="AP43" s="400"/>
      <c r="AQ43" s="400"/>
      <c r="AR43" s="400"/>
      <c r="AS43" s="400"/>
      <c r="AT43" s="400"/>
      <c r="AU43" s="400"/>
      <c r="AV43" s="400"/>
      <c r="AW43" s="400"/>
      <c r="AX43" s="400"/>
      <c r="AY43" s="400"/>
      <c r="AZ43" s="400"/>
      <c r="BA43" s="400"/>
      <c r="BB43" s="400"/>
      <c r="BC43" s="401"/>
      <c r="BE43" s="105"/>
      <c r="BF43" s="101"/>
      <c r="BG43" s="101"/>
      <c r="BH43" s="101"/>
      <c r="BI43" s="101"/>
      <c r="BJ43" s="101"/>
      <c r="BK43" s="101"/>
      <c r="BL43" s="101"/>
      <c r="BM43" s="101"/>
      <c r="BN43" s="101"/>
      <c r="BO43" s="101"/>
      <c r="BP43" s="101"/>
      <c r="BQ43" s="108"/>
      <c r="BR43" s="108"/>
      <c r="BS43" s="108"/>
      <c r="BT43" s="101"/>
      <c r="BU43" s="113"/>
      <c r="BV43" s="113"/>
      <c r="BW43" s="113"/>
      <c r="BX43" s="113"/>
      <c r="BY43" s="113"/>
      <c r="BZ43" s="113"/>
      <c r="CA43" s="113"/>
      <c r="CB43" s="113"/>
      <c r="CC43" s="113"/>
      <c r="CD43" s="113"/>
      <c r="CE43" s="113"/>
      <c r="CF43" s="113"/>
      <c r="CG43" s="113"/>
      <c r="CH43" s="113"/>
      <c r="CI43" s="113"/>
      <c r="CJ43" s="113"/>
      <c r="CK43" s="113"/>
      <c r="CL43" s="114"/>
      <c r="CM43" s="215"/>
      <c r="CN43" s="217"/>
      <c r="CO43" s="88"/>
      <c r="CP43" s="89"/>
      <c r="CQ43" s="89"/>
      <c r="CR43" s="89"/>
      <c r="CS43" s="89"/>
      <c r="CT43" s="89"/>
      <c r="CU43" s="89"/>
      <c r="CV43" s="89"/>
      <c r="CW43" s="89"/>
      <c r="CX43" s="89"/>
      <c r="CY43" s="89"/>
      <c r="CZ43" s="89"/>
      <c r="DA43" s="89"/>
      <c r="DB43" s="89"/>
      <c r="DC43" s="89"/>
      <c r="DD43" s="89"/>
      <c r="DE43" s="89"/>
      <c r="DF43" s="90"/>
    </row>
    <row r="44" spans="2:111" ht="7.5" customHeight="1" thickBot="1" x14ac:dyDescent="0.45">
      <c r="B44" s="215"/>
      <c r="C44" s="216"/>
      <c r="D44" s="217"/>
      <c r="E44" s="303"/>
      <c r="F44" s="289"/>
      <c r="G44" s="289"/>
      <c r="H44" s="289"/>
      <c r="I44" s="289"/>
      <c r="J44" s="289"/>
      <c r="K44" s="289"/>
      <c r="L44" s="289"/>
      <c r="M44" s="290"/>
      <c r="N44" s="204"/>
      <c r="O44" s="205"/>
      <c r="P44" s="208"/>
      <c r="Q44" s="190"/>
      <c r="R44" s="208"/>
      <c r="S44" s="210"/>
      <c r="T44" s="189"/>
      <c r="U44" s="210"/>
      <c r="V44" s="189"/>
      <c r="W44" s="190"/>
      <c r="X44" s="208"/>
      <c r="Y44" s="210"/>
      <c r="Z44" s="189"/>
      <c r="AA44" s="210"/>
      <c r="AB44" s="189"/>
      <c r="AC44" s="190"/>
      <c r="AD44" s="208"/>
      <c r="AE44" s="210"/>
      <c r="AF44" s="189"/>
      <c r="AG44" s="210"/>
      <c r="AH44" s="189"/>
      <c r="AI44" s="190"/>
      <c r="AJ44" s="399"/>
      <c r="AK44" s="400"/>
      <c r="AL44" s="400"/>
      <c r="AM44" s="400"/>
      <c r="AN44" s="400"/>
      <c r="AO44" s="400"/>
      <c r="AP44" s="400"/>
      <c r="AQ44" s="400"/>
      <c r="AR44" s="400"/>
      <c r="AS44" s="400"/>
      <c r="AT44" s="400"/>
      <c r="AU44" s="400"/>
      <c r="AV44" s="400"/>
      <c r="AW44" s="400"/>
      <c r="AX44" s="400"/>
      <c r="AY44" s="400"/>
      <c r="AZ44" s="400"/>
      <c r="BA44" s="400"/>
      <c r="BB44" s="400"/>
      <c r="BC44" s="401"/>
      <c r="BE44" s="105"/>
      <c r="BF44" s="101"/>
      <c r="BG44" s="101"/>
      <c r="BH44" s="101"/>
      <c r="BI44" s="101"/>
      <c r="BJ44" s="101"/>
      <c r="BK44" s="101"/>
      <c r="BL44" s="101"/>
      <c r="BM44" s="101"/>
      <c r="BN44" s="101"/>
      <c r="BO44" s="101"/>
      <c r="BP44" s="101"/>
      <c r="BQ44" s="106"/>
      <c r="BR44" s="106"/>
      <c r="BS44" s="106"/>
      <c r="BT44" s="101"/>
      <c r="BU44" s="113"/>
      <c r="BV44" s="113"/>
      <c r="BW44" s="113"/>
      <c r="BX44" s="113"/>
      <c r="BY44" s="113"/>
      <c r="BZ44" s="113"/>
      <c r="CA44" s="113"/>
      <c r="CB44" s="113"/>
      <c r="CC44" s="113"/>
      <c r="CD44" s="113"/>
      <c r="CE44" s="113"/>
      <c r="CF44" s="113"/>
      <c r="CG44" s="113"/>
      <c r="CH44" s="113"/>
      <c r="CI44" s="113"/>
      <c r="CJ44" s="113"/>
      <c r="CK44" s="113"/>
      <c r="CL44" s="114"/>
      <c r="CM44" s="215"/>
      <c r="CN44" s="217"/>
      <c r="CO44" s="88"/>
      <c r="CP44" s="89"/>
      <c r="CQ44" s="89"/>
      <c r="CR44" s="89"/>
      <c r="CS44" s="89"/>
      <c r="CT44" s="89"/>
      <c r="CU44" s="89"/>
      <c r="CV44" s="89"/>
      <c r="CW44" s="89"/>
      <c r="CX44" s="89"/>
      <c r="CY44" s="89"/>
      <c r="CZ44" s="89"/>
      <c r="DA44" s="89"/>
      <c r="DB44" s="89"/>
      <c r="DC44" s="89"/>
      <c r="DD44" s="89"/>
      <c r="DE44" s="89"/>
      <c r="DF44" s="90"/>
    </row>
    <row r="45" spans="2:111" ht="7.5" customHeight="1" x14ac:dyDescent="0.4">
      <c r="B45" s="383" t="s">
        <v>13</v>
      </c>
      <c r="C45" s="384"/>
      <c r="D45" s="384"/>
      <c r="E45" s="384"/>
      <c r="F45" s="384"/>
      <c r="G45" s="384"/>
      <c r="H45" s="384"/>
      <c r="I45" s="384"/>
      <c r="J45" s="384"/>
      <c r="K45" s="384"/>
      <c r="L45" s="384"/>
      <c r="M45" s="385"/>
      <c r="N45" s="392">
        <v>20</v>
      </c>
      <c r="O45" s="393"/>
      <c r="P45" s="123"/>
      <c r="Q45" s="124"/>
      <c r="R45" s="125"/>
      <c r="S45" s="126"/>
      <c r="T45" s="125"/>
      <c r="U45" s="126"/>
      <c r="V45" s="125"/>
      <c r="W45" s="125"/>
      <c r="X45" s="123"/>
      <c r="Y45" s="126"/>
      <c r="Z45" s="125"/>
      <c r="AA45" s="126"/>
      <c r="AB45" s="125"/>
      <c r="AC45" s="124"/>
      <c r="AD45" s="125"/>
      <c r="AE45" s="126"/>
      <c r="AF45" s="125"/>
      <c r="AG45" s="126"/>
      <c r="AH45" s="125"/>
      <c r="AI45" s="125"/>
      <c r="AJ45" s="392">
        <v>28</v>
      </c>
      <c r="AK45" s="393"/>
      <c r="AL45" s="125"/>
      <c r="AM45" s="126"/>
      <c r="AN45" s="125"/>
      <c r="AO45" s="126"/>
      <c r="AP45" s="125"/>
      <c r="AQ45" s="125"/>
      <c r="AR45" s="123"/>
      <c r="AS45" s="126"/>
      <c r="AT45" s="125"/>
      <c r="AU45" s="126"/>
      <c r="AV45" s="125"/>
      <c r="AW45" s="124"/>
      <c r="AX45" s="125"/>
      <c r="AY45" s="126"/>
      <c r="AZ45" s="125"/>
      <c r="BA45" s="126"/>
      <c r="BB45" s="125"/>
      <c r="BC45" s="127"/>
      <c r="BE45" s="105"/>
      <c r="BF45" s="101"/>
      <c r="BG45" s="101"/>
      <c r="BH45" s="101"/>
      <c r="BI45" s="101"/>
      <c r="BJ45" s="101"/>
      <c r="BK45" s="101"/>
      <c r="BL45" s="101"/>
      <c r="BM45" s="101"/>
      <c r="BN45" s="101"/>
      <c r="BO45" s="101"/>
      <c r="BP45" s="101"/>
      <c r="BQ45" s="106"/>
      <c r="BR45" s="106"/>
      <c r="BS45" s="106"/>
      <c r="BT45" s="101"/>
      <c r="BU45" s="113"/>
      <c r="BV45" s="113"/>
      <c r="BW45" s="113"/>
      <c r="BX45" s="113"/>
      <c r="BY45" s="113"/>
      <c r="BZ45" s="113"/>
      <c r="CA45" s="113"/>
      <c r="CB45" s="113"/>
      <c r="CC45" s="113"/>
      <c r="CD45" s="113"/>
      <c r="CE45" s="113"/>
      <c r="CF45" s="113"/>
      <c r="CG45" s="113"/>
      <c r="CH45" s="113"/>
      <c r="CI45" s="113"/>
      <c r="CJ45" s="113"/>
      <c r="CK45" s="113"/>
      <c r="CL45" s="114"/>
      <c r="CM45" s="215"/>
      <c r="CN45" s="217"/>
      <c r="CO45" s="88"/>
      <c r="CP45" s="89"/>
      <c r="CQ45" s="89"/>
      <c r="CR45" s="89"/>
      <c r="CS45" s="89"/>
      <c r="CT45" s="89"/>
      <c r="CU45" s="89"/>
      <c r="CV45" s="89"/>
      <c r="CW45" s="89"/>
      <c r="CX45" s="89"/>
      <c r="CY45" s="89"/>
      <c r="CZ45" s="89"/>
      <c r="DA45" s="89"/>
      <c r="DB45" s="89"/>
      <c r="DC45" s="89"/>
      <c r="DD45" s="89"/>
      <c r="DE45" s="89"/>
      <c r="DF45" s="90"/>
    </row>
    <row r="46" spans="2:111" ht="7.5" customHeight="1" x14ac:dyDescent="0.4">
      <c r="B46" s="386"/>
      <c r="C46" s="387"/>
      <c r="D46" s="387"/>
      <c r="E46" s="387"/>
      <c r="F46" s="387"/>
      <c r="G46" s="387"/>
      <c r="H46" s="387"/>
      <c r="I46" s="387"/>
      <c r="J46" s="387"/>
      <c r="K46" s="387"/>
      <c r="L46" s="387"/>
      <c r="M46" s="388"/>
      <c r="N46" s="204"/>
      <c r="O46" s="205"/>
      <c r="P46" s="208" t="str">
        <f>IF(LEN(入力用!$H$32)&lt;10,"",ROUNDDOWN(RIGHT(入力用!$H$32,10)/1000000000,0))</f>
        <v/>
      </c>
      <c r="Q46" s="190"/>
      <c r="R46" s="208" t="str">
        <f>IF(LEN(入力用!$H$32)&lt;9,"",ROUNDDOWN(RIGHT(入力用!$H$32,9)/100000000,0))</f>
        <v/>
      </c>
      <c r="S46" s="210"/>
      <c r="T46" s="189" t="str">
        <f>IF(LEN(入力用!$H$32)&lt;8,"",ROUNDDOWN(RIGHT(入力用!$H$32,8)/10000000,0))</f>
        <v/>
      </c>
      <c r="U46" s="210"/>
      <c r="V46" s="189" t="str">
        <f>IF(LEN(入力用!$H$32)&lt;7,"",ROUNDDOWN(RIGHT(入力用!$H$32,7)/1000000,0))</f>
        <v/>
      </c>
      <c r="W46" s="190"/>
      <c r="X46" s="208" t="str">
        <f>IF(LEN(入力用!$H$32)&lt;6,"",ROUNDDOWN(RIGHT(入力用!$H$32,6)/100000,0))</f>
        <v/>
      </c>
      <c r="Y46" s="210"/>
      <c r="Z46" s="189" t="str">
        <f>IF(LEN(入力用!$H$32)&lt;5,"",ROUNDDOWN(RIGHT(入力用!$H$32,5)/10000,0))</f>
        <v/>
      </c>
      <c r="AA46" s="210"/>
      <c r="AB46" s="189" t="str">
        <f>IF(LEN(入力用!$H$32)&lt;4,"",ROUNDDOWN(RIGHT(入力用!$H$32,4)/1000,0))</f>
        <v/>
      </c>
      <c r="AC46" s="190"/>
      <c r="AD46" s="208" t="str">
        <f>IF(LEN(入力用!$H$32)&lt;3,"",ROUNDDOWN(RIGHT(入力用!$H$32,3)/100,0))</f>
        <v/>
      </c>
      <c r="AE46" s="210"/>
      <c r="AF46" s="189" t="str">
        <f>IF(LEN(入力用!$H$32)&lt;2,"",ROUNDDOWN(RIGHT(入力用!$H$32,2)/10,0))</f>
        <v/>
      </c>
      <c r="AG46" s="210"/>
      <c r="AH46" s="189" t="str">
        <f>RIGHT(入力用!$H$32,1)</f>
        <v>0</v>
      </c>
      <c r="AI46" s="190"/>
      <c r="AJ46" s="204"/>
      <c r="AK46" s="205"/>
      <c r="AL46" s="208" t="str">
        <f>IF(LEN(入力用!$L$33)&lt;9,"",ROUNDDOWN(RIGHT(入力用!$L$33,9)/100000000,0))</f>
        <v/>
      </c>
      <c r="AM46" s="210"/>
      <c r="AN46" s="189" t="str">
        <f>IF(LEN(入力用!$L$33)&lt;8,"",ROUNDDOWN(RIGHT(入力用!$L$33,8)/10000000,0))</f>
        <v/>
      </c>
      <c r="AO46" s="210"/>
      <c r="AP46" s="189" t="str">
        <f>IF(LEN(入力用!$L$33)&lt;7,"",ROUNDDOWN(RIGHT(入力用!$L$33,7)/1000000,0))</f>
        <v/>
      </c>
      <c r="AQ46" s="190"/>
      <c r="AR46" s="208" t="str">
        <f>IF(LEN(入力用!$L$33)&lt;6,"",ROUNDDOWN(RIGHT(入力用!$L$33,6)/100000,0))</f>
        <v/>
      </c>
      <c r="AS46" s="210"/>
      <c r="AT46" s="189" t="str">
        <f>IF(LEN(入力用!$L$33)&lt;5,"",ROUNDDOWN(RIGHT(入力用!$L$33,5)/10000,0))</f>
        <v/>
      </c>
      <c r="AU46" s="210"/>
      <c r="AV46" s="189" t="str">
        <f>IF(LEN(入力用!$L$33)&lt;4,"",ROUNDDOWN(RIGHT(入力用!$L$33,4)/1000,0))</f>
        <v/>
      </c>
      <c r="AW46" s="190"/>
      <c r="AX46" s="208" t="str">
        <f>IF(LEN(入力用!$L$33)&lt;3,"",ROUNDDOWN(RIGHT(入力用!$L$33,3)/100,0))</f>
        <v/>
      </c>
      <c r="AY46" s="210"/>
      <c r="AZ46" s="189" t="str">
        <f>IF(LEN(入力用!$L$33)&lt;2,"",ROUNDDOWN(RIGHT(入力用!$L$33,2)/10,0))</f>
        <v/>
      </c>
      <c r="BA46" s="210"/>
      <c r="BB46" s="189" t="str">
        <f>RIGHT(入力用!$L$33,1)</f>
        <v>0</v>
      </c>
      <c r="BC46" s="425"/>
      <c r="BE46" s="105"/>
      <c r="BF46" s="101"/>
      <c r="BG46" s="101"/>
      <c r="BH46" s="101"/>
      <c r="BI46" s="101"/>
      <c r="BJ46" s="101"/>
      <c r="BK46" s="101"/>
      <c r="BL46" s="101"/>
      <c r="BM46" s="101"/>
      <c r="BN46" s="101"/>
      <c r="BO46" s="101"/>
      <c r="BP46" s="101"/>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9"/>
      <c r="CM46" s="215"/>
      <c r="CN46" s="217"/>
      <c r="CO46" s="88"/>
      <c r="CP46" s="89"/>
      <c r="CQ46" s="89"/>
      <c r="CR46" s="89"/>
      <c r="CS46" s="89"/>
      <c r="CT46" s="89"/>
      <c r="CU46" s="89"/>
      <c r="CV46" s="89"/>
      <c r="CW46" s="89"/>
      <c r="CX46" s="89"/>
      <c r="CY46" s="89"/>
      <c r="CZ46" s="89"/>
      <c r="DA46" s="89"/>
      <c r="DB46" s="89"/>
      <c r="DC46" s="89"/>
      <c r="DD46" s="89"/>
      <c r="DE46" s="89"/>
      <c r="DF46" s="90"/>
      <c r="DG46" s="59"/>
    </row>
    <row r="47" spans="2:111" ht="7.5" customHeight="1" thickBot="1" x14ac:dyDescent="0.45">
      <c r="B47" s="389"/>
      <c r="C47" s="390"/>
      <c r="D47" s="390"/>
      <c r="E47" s="390"/>
      <c r="F47" s="390"/>
      <c r="G47" s="390"/>
      <c r="H47" s="390"/>
      <c r="I47" s="390"/>
      <c r="J47" s="390"/>
      <c r="K47" s="390"/>
      <c r="L47" s="390"/>
      <c r="M47" s="391"/>
      <c r="N47" s="394"/>
      <c r="O47" s="395"/>
      <c r="P47" s="382"/>
      <c r="Q47" s="381"/>
      <c r="R47" s="382"/>
      <c r="S47" s="380"/>
      <c r="T47" s="379"/>
      <c r="U47" s="380"/>
      <c r="V47" s="379"/>
      <c r="W47" s="381"/>
      <c r="X47" s="382"/>
      <c r="Y47" s="380"/>
      <c r="Z47" s="379"/>
      <c r="AA47" s="380"/>
      <c r="AB47" s="379"/>
      <c r="AC47" s="381"/>
      <c r="AD47" s="382"/>
      <c r="AE47" s="380"/>
      <c r="AF47" s="379"/>
      <c r="AG47" s="380"/>
      <c r="AH47" s="379"/>
      <c r="AI47" s="381"/>
      <c r="AJ47" s="394"/>
      <c r="AK47" s="395"/>
      <c r="AL47" s="382"/>
      <c r="AM47" s="380"/>
      <c r="AN47" s="379"/>
      <c r="AO47" s="380"/>
      <c r="AP47" s="379"/>
      <c r="AQ47" s="381"/>
      <c r="AR47" s="382"/>
      <c r="AS47" s="380"/>
      <c r="AT47" s="379"/>
      <c r="AU47" s="380"/>
      <c r="AV47" s="379"/>
      <c r="AW47" s="381"/>
      <c r="AX47" s="382"/>
      <c r="AY47" s="380"/>
      <c r="AZ47" s="379"/>
      <c r="BA47" s="380"/>
      <c r="BB47" s="379"/>
      <c r="BC47" s="426"/>
      <c r="BE47" s="105"/>
      <c r="BF47" s="101"/>
      <c r="BG47" s="101"/>
      <c r="BH47" s="101"/>
      <c r="BI47" s="101"/>
      <c r="BJ47" s="101"/>
      <c r="BK47" s="101"/>
      <c r="BL47" s="101"/>
      <c r="BM47" s="101"/>
      <c r="BN47" s="101"/>
      <c r="BO47" s="101"/>
      <c r="BP47" s="101"/>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9"/>
      <c r="CM47" s="215"/>
      <c r="CN47" s="217"/>
      <c r="CO47" s="88"/>
      <c r="CP47" s="89"/>
      <c r="CQ47" s="89"/>
      <c r="CR47" s="89"/>
      <c r="CS47" s="89"/>
      <c r="CT47" s="89"/>
      <c r="CU47" s="89"/>
      <c r="CV47" s="89"/>
      <c r="CW47" s="89"/>
      <c r="CX47" s="89"/>
      <c r="CY47" s="89"/>
      <c r="CZ47" s="89"/>
      <c r="DA47" s="89"/>
      <c r="DB47" s="89"/>
      <c r="DC47" s="89"/>
      <c r="DD47" s="89"/>
      <c r="DE47" s="89"/>
      <c r="DF47" s="90"/>
      <c r="DG47" s="59"/>
    </row>
    <row r="48" spans="2:111" ht="7.5" customHeight="1" x14ac:dyDescent="0.4">
      <c r="B48" s="434" t="s">
        <v>81</v>
      </c>
      <c r="C48" s="384"/>
      <c r="D48" s="385"/>
      <c r="E48" s="405" t="str">
        <f>IF(入力用!C37="","",入力用!C37)</f>
        <v/>
      </c>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06"/>
      <c r="AY48" s="406"/>
      <c r="AZ48" s="406"/>
      <c r="BA48" s="406"/>
      <c r="BB48" s="406"/>
      <c r="BC48" s="407"/>
      <c r="BE48" s="9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110"/>
      <c r="CM48" s="215"/>
      <c r="CN48" s="217"/>
      <c r="CO48" s="88"/>
      <c r="CP48" s="89"/>
      <c r="CQ48" s="89"/>
      <c r="CR48" s="89"/>
      <c r="CS48" s="89"/>
      <c r="CT48" s="89"/>
      <c r="CU48" s="89"/>
      <c r="CV48" s="89"/>
      <c r="CW48" s="89"/>
      <c r="CX48" s="89"/>
      <c r="CY48" s="89"/>
      <c r="CZ48" s="89"/>
      <c r="DA48" s="89"/>
      <c r="DB48" s="89"/>
      <c r="DC48" s="89"/>
      <c r="DD48" s="89"/>
      <c r="DE48" s="89"/>
      <c r="DF48" s="90"/>
      <c r="DG48" s="59"/>
    </row>
    <row r="49" spans="2:111" ht="7.5" customHeight="1" x14ac:dyDescent="0.4">
      <c r="B49" s="421"/>
      <c r="C49" s="387"/>
      <c r="D49" s="388"/>
      <c r="E49" s="408"/>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409"/>
      <c r="BC49" s="410"/>
      <c r="BE49" s="9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110"/>
      <c r="CM49" s="215"/>
      <c r="CN49" s="217"/>
      <c r="CO49" s="88"/>
      <c r="CP49" s="89"/>
      <c r="CQ49" s="89"/>
      <c r="CR49" s="89"/>
      <c r="CS49" s="89"/>
      <c r="CT49" s="89"/>
      <c r="CU49" s="89"/>
      <c r="CV49" s="89"/>
      <c r="CW49" s="89"/>
      <c r="CX49" s="89"/>
      <c r="CY49" s="89"/>
      <c r="CZ49" s="89"/>
      <c r="DA49" s="89"/>
      <c r="DB49" s="89"/>
      <c r="DC49" s="89"/>
      <c r="DD49" s="89"/>
      <c r="DE49" s="89"/>
      <c r="DF49" s="90"/>
      <c r="DG49" s="59"/>
    </row>
    <row r="50" spans="2:111" ht="7.5" customHeight="1" x14ac:dyDescent="0.4">
      <c r="B50" s="421"/>
      <c r="C50" s="387"/>
      <c r="D50" s="388"/>
      <c r="E50" s="408"/>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409"/>
      <c r="BC50" s="410"/>
      <c r="BE50" s="9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110"/>
      <c r="CM50" s="215"/>
      <c r="CN50" s="217"/>
      <c r="CO50" s="88"/>
      <c r="CP50" s="89"/>
      <c r="CQ50" s="89"/>
      <c r="CR50" s="89"/>
      <c r="CS50" s="89"/>
      <c r="CT50" s="89"/>
      <c r="CU50" s="89"/>
      <c r="CV50" s="89"/>
      <c r="CW50" s="89"/>
      <c r="CX50" s="89"/>
      <c r="CY50" s="89"/>
      <c r="CZ50" s="89"/>
      <c r="DA50" s="89"/>
      <c r="DB50" s="89"/>
      <c r="DC50" s="89"/>
      <c r="DD50" s="89"/>
      <c r="DE50" s="89"/>
      <c r="DF50" s="90"/>
      <c r="DG50" s="59"/>
    </row>
    <row r="51" spans="2:111" ht="7.5" customHeight="1" x14ac:dyDescent="0.4">
      <c r="B51" s="421"/>
      <c r="C51" s="387"/>
      <c r="D51" s="388"/>
      <c r="E51" s="408"/>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10"/>
      <c r="BE51" s="9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110"/>
      <c r="CM51" s="215"/>
      <c r="CN51" s="217"/>
      <c r="CO51" s="88"/>
      <c r="CP51" s="89"/>
      <c r="CQ51" s="89"/>
      <c r="CR51" s="89"/>
      <c r="CS51" s="89"/>
      <c r="CT51" s="89"/>
      <c r="CU51" s="89"/>
      <c r="CV51" s="89"/>
      <c r="CW51" s="89"/>
      <c r="CX51" s="89"/>
      <c r="CY51" s="89"/>
      <c r="CZ51" s="89"/>
      <c r="DA51" s="89"/>
      <c r="DB51" s="89"/>
      <c r="DC51" s="89"/>
      <c r="DD51" s="89"/>
      <c r="DE51" s="89"/>
      <c r="DF51" s="90"/>
      <c r="DG51" s="59"/>
    </row>
    <row r="52" spans="2:111" ht="7.5" customHeight="1" x14ac:dyDescent="0.4">
      <c r="B52" s="421"/>
      <c r="C52" s="387"/>
      <c r="D52" s="388"/>
      <c r="E52" s="408"/>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409"/>
      <c r="BC52" s="410"/>
      <c r="BE52" s="64"/>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59"/>
      <c r="CE52" s="59"/>
      <c r="CF52" s="59"/>
      <c r="CG52" s="59"/>
      <c r="CH52" s="59"/>
      <c r="CI52" s="59"/>
      <c r="CJ52" s="59"/>
      <c r="CK52" s="59"/>
      <c r="CL52" s="59"/>
      <c r="CM52" s="215"/>
      <c r="CN52" s="217"/>
      <c r="CO52" s="88"/>
      <c r="CP52" s="89"/>
      <c r="CQ52" s="89"/>
      <c r="CR52" s="89"/>
      <c r="CS52" s="89"/>
      <c r="CT52" s="89"/>
      <c r="CU52" s="89"/>
      <c r="CV52" s="89"/>
      <c r="CW52" s="89"/>
      <c r="CX52" s="89"/>
      <c r="CY52" s="89"/>
      <c r="CZ52" s="89"/>
      <c r="DA52" s="89"/>
      <c r="DB52" s="89"/>
      <c r="DC52" s="89"/>
      <c r="DD52" s="89"/>
      <c r="DE52" s="89"/>
      <c r="DF52" s="90"/>
    </row>
    <row r="53" spans="2:111" ht="7.5" customHeight="1" x14ac:dyDescent="0.4">
      <c r="B53" s="421"/>
      <c r="C53" s="387"/>
      <c r="D53" s="388"/>
      <c r="E53" s="408"/>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10"/>
      <c r="BE53" s="279" t="s">
        <v>66</v>
      </c>
      <c r="BF53" s="280"/>
      <c r="BG53" s="280"/>
      <c r="BH53" s="280"/>
      <c r="BI53" s="280"/>
      <c r="BJ53" s="280"/>
      <c r="BK53" s="280"/>
      <c r="BL53" s="280"/>
      <c r="BM53" s="280"/>
      <c r="BN53" s="280"/>
      <c r="BO53" s="280"/>
      <c r="BP53" s="280"/>
      <c r="BQ53" s="280"/>
      <c r="BR53" s="280"/>
      <c r="BS53" s="280"/>
      <c r="BT53" s="280"/>
      <c r="BU53" s="280"/>
      <c r="BV53" s="280"/>
      <c r="BW53" s="280"/>
      <c r="BX53" s="280"/>
      <c r="BY53" s="280"/>
      <c r="BZ53" s="280"/>
      <c r="CA53" s="280"/>
      <c r="CB53" s="280"/>
      <c r="CC53" s="280"/>
      <c r="CD53" s="280"/>
      <c r="CE53" s="280"/>
      <c r="CF53" s="280"/>
      <c r="CG53" s="280"/>
      <c r="CH53" s="280"/>
      <c r="CI53" s="280"/>
      <c r="CJ53" s="280"/>
      <c r="CK53" s="280"/>
      <c r="CL53" s="281"/>
      <c r="CM53" s="215"/>
      <c r="CN53" s="217"/>
      <c r="CO53" s="88"/>
      <c r="CP53" s="89"/>
      <c r="CQ53" s="89"/>
      <c r="CR53" s="89"/>
      <c r="CS53" s="89"/>
      <c r="CT53" s="89"/>
      <c r="CU53" s="89"/>
      <c r="CV53" s="89"/>
      <c r="CW53" s="89"/>
      <c r="CX53" s="89"/>
      <c r="CY53" s="89"/>
      <c r="CZ53" s="89"/>
      <c r="DA53" s="89"/>
      <c r="DB53" s="89"/>
      <c r="DC53" s="89"/>
      <c r="DD53" s="89"/>
      <c r="DE53" s="89"/>
      <c r="DF53" s="90"/>
    </row>
    <row r="54" spans="2:111" ht="7.5" customHeight="1" x14ac:dyDescent="0.4">
      <c r="B54" s="422"/>
      <c r="C54" s="423"/>
      <c r="D54" s="424"/>
      <c r="E54" s="411"/>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12"/>
      <c r="AR54" s="412"/>
      <c r="AS54" s="412"/>
      <c r="AT54" s="412"/>
      <c r="AU54" s="412"/>
      <c r="AV54" s="412"/>
      <c r="AW54" s="412"/>
      <c r="AX54" s="412"/>
      <c r="AY54" s="412"/>
      <c r="AZ54" s="412"/>
      <c r="BA54" s="412"/>
      <c r="BB54" s="412"/>
      <c r="BC54" s="413"/>
      <c r="BE54" s="282"/>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4"/>
      <c r="CM54" s="218"/>
      <c r="CN54" s="220"/>
      <c r="CO54" s="93"/>
      <c r="CP54" s="94"/>
      <c r="CQ54" s="94"/>
      <c r="CR54" s="94"/>
      <c r="CS54" s="94"/>
      <c r="CT54" s="94"/>
      <c r="CU54" s="94"/>
      <c r="CV54" s="94"/>
      <c r="CW54" s="94"/>
      <c r="CX54" s="94"/>
      <c r="CY54" s="94"/>
      <c r="CZ54" s="94"/>
      <c r="DA54" s="94"/>
      <c r="DB54" s="94"/>
      <c r="DC54" s="94"/>
      <c r="DD54" s="94"/>
      <c r="DE54" s="94"/>
      <c r="DF54" s="95"/>
    </row>
    <row r="55" spans="2:111" ht="12.75" customHeight="1" x14ac:dyDescent="0.4">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c r="CC55" s="96"/>
      <c r="CD55" s="96"/>
      <c r="CE55" s="96"/>
      <c r="CF55" s="96"/>
      <c r="CG55" s="96"/>
      <c r="CH55" s="96"/>
      <c r="CI55" s="96"/>
      <c r="CJ55" s="96"/>
      <c r="CK55" s="96"/>
      <c r="CL55" s="96"/>
      <c r="CM55" s="420" t="s">
        <v>86</v>
      </c>
      <c r="CN55" s="420"/>
      <c r="CO55" s="420"/>
      <c r="CP55" s="420"/>
      <c r="CQ55" s="420"/>
      <c r="CR55" s="420"/>
      <c r="CS55" s="420"/>
      <c r="CT55" s="420"/>
      <c r="CU55" s="420"/>
      <c r="CV55" s="420"/>
      <c r="CW55" s="420"/>
      <c r="CX55" s="420"/>
      <c r="CY55" s="420"/>
      <c r="CZ55" s="420"/>
      <c r="DA55" s="420"/>
      <c r="DB55" s="420"/>
      <c r="DC55" s="420"/>
      <c r="DD55" s="420"/>
      <c r="DE55" s="420"/>
      <c r="DF55" s="420"/>
    </row>
  </sheetData>
  <sheetProtection password="C895" sheet="1" selectLockedCells="1"/>
  <mergeCells count="325">
    <mergeCell ref="E48:BC54"/>
    <mergeCell ref="BI19:BN20"/>
    <mergeCell ref="BO19:BR20"/>
    <mergeCell ref="BS19:BV20"/>
    <mergeCell ref="BW19:BZ20"/>
    <mergeCell ref="CA19:CO20"/>
    <mergeCell ref="BL21:BN22"/>
    <mergeCell ref="BO21:BR22"/>
    <mergeCell ref="BS21:BV22"/>
    <mergeCell ref="BW21:BZ22"/>
    <mergeCell ref="CA21:CO22"/>
    <mergeCell ref="E42:M44"/>
    <mergeCell ref="N42:O44"/>
    <mergeCell ref="AJ42:BC44"/>
    <mergeCell ref="P43:Q44"/>
    <mergeCell ref="R43:S44"/>
    <mergeCell ref="T43:U44"/>
    <mergeCell ref="V43:W44"/>
    <mergeCell ref="X43:Y44"/>
    <mergeCell ref="Z43:AA44"/>
    <mergeCell ref="AB43:AC44"/>
    <mergeCell ref="AD43:AE44"/>
    <mergeCell ref="AF43:AG44"/>
    <mergeCell ref="AH43:AI44"/>
    <mergeCell ref="CH15:CW16"/>
    <mergeCell ref="CA17:CK18"/>
    <mergeCell ref="CL17:DF18"/>
    <mergeCell ref="CI2:CS3"/>
    <mergeCell ref="BQ11:BS12"/>
    <mergeCell ref="BT11:BV12"/>
    <mergeCell ref="BO11:BP12"/>
    <mergeCell ref="BE11:BF12"/>
    <mergeCell ref="BG11:BI12"/>
    <mergeCell ref="BJ11:BK12"/>
    <mergeCell ref="BL11:BN12"/>
    <mergeCell ref="BW2:BZ18"/>
    <mergeCell ref="CM55:DF55"/>
    <mergeCell ref="B48:D54"/>
    <mergeCell ref="AL46:AM47"/>
    <mergeCell ref="AN46:AO47"/>
    <mergeCell ref="AP46:AQ47"/>
    <mergeCell ref="AR46:AS47"/>
    <mergeCell ref="AT46:AU47"/>
    <mergeCell ref="AV46:AW47"/>
    <mergeCell ref="AX46:AY47"/>
    <mergeCell ref="AZ46:BA47"/>
    <mergeCell ref="BB46:BC47"/>
    <mergeCell ref="B45:M47"/>
    <mergeCell ref="N45:O47"/>
    <mergeCell ref="AJ45:AK47"/>
    <mergeCell ref="P46:Q47"/>
    <mergeCell ref="R46:S47"/>
    <mergeCell ref="T46:U47"/>
    <mergeCell ref="V46:W47"/>
    <mergeCell ref="X46:Y47"/>
    <mergeCell ref="Z46:AA47"/>
    <mergeCell ref="AB46:AC47"/>
    <mergeCell ref="AD46:AE47"/>
    <mergeCell ref="AF46:AG47"/>
    <mergeCell ref="AH46:AI47"/>
    <mergeCell ref="N39:O41"/>
    <mergeCell ref="AJ39:BC41"/>
    <mergeCell ref="P40:Q41"/>
    <mergeCell ref="R40:S41"/>
    <mergeCell ref="T40:U41"/>
    <mergeCell ref="V40:W41"/>
    <mergeCell ref="X40:Y41"/>
    <mergeCell ref="Z40:AA41"/>
    <mergeCell ref="AB40:AC41"/>
    <mergeCell ref="AD40:AE41"/>
    <mergeCell ref="AF40:AG41"/>
    <mergeCell ref="AH40:AI41"/>
    <mergeCell ref="BB34:BC35"/>
    <mergeCell ref="E36:M38"/>
    <mergeCell ref="N36:O38"/>
    <mergeCell ref="AJ36:AK38"/>
    <mergeCell ref="P37:Q38"/>
    <mergeCell ref="R37:S38"/>
    <mergeCell ref="T37:U38"/>
    <mergeCell ref="V37:W38"/>
    <mergeCell ref="X37:Y38"/>
    <mergeCell ref="Z37:AA38"/>
    <mergeCell ref="AB37:AC38"/>
    <mergeCell ref="AD37:AE38"/>
    <mergeCell ref="AF37:AG38"/>
    <mergeCell ref="AH37:AI38"/>
    <mergeCell ref="AL37:AM38"/>
    <mergeCell ref="AN37:AO38"/>
    <mergeCell ref="AP37:AQ38"/>
    <mergeCell ref="AR37:AS38"/>
    <mergeCell ref="AT37:AU38"/>
    <mergeCell ref="AV37:AW38"/>
    <mergeCell ref="AX37:AY38"/>
    <mergeCell ref="AZ37:BA38"/>
    <mergeCell ref="BB37:BC38"/>
    <mergeCell ref="AX31:AY32"/>
    <mergeCell ref="AZ31:BA32"/>
    <mergeCell ref="BB31:BC32"/>
    <mergeCell ref="E33:M35"/>
    <mergeCell ref="N33:O35"/>
    <mergeCell ref="AJ33:AK35"/>
    <mergeCell ref="P34:Q35"/>
    <mergeCell ref="R34:S35"/>
    <mergeCell ref="T34:U35"/>
    <mergeCell ref="V34:W35"/>
    <mergeCell ref="X34:Y35"/>
    <mergeCell ref="Z34:AA35"/>
    <mergeCell ref="AB34:AC35"/>
    <mergeCell ref="AD34:AE35"/>
    <mergeCell ref="AF34:AG35"/>
    <mergeCell ref="AH34:AI35"/>
    <mergeCell ref="AL34:AM35"/>
    <mergeCell ref="AN34:AO35"/>
    <mergeCell ref="AP34:AQ35"/>
    <mergeCell ref="AR34:AS35"/>
    <mergeCell ref="AT34:AU35"/>
    <mergeCell ref="AV34:AW35"/>
    <mergeCell ref="AX34:AY35"/>
    <mergeCell ref="AZ34:BA35"/>
    <mergeCell ref="AD31:AE32"/>
    <mergeCell ref="AF31:AG32"/>
    <mergeCell ref="AH31:AI32"/>
    <mergeCell ref="AL31:AM32"/>
    <mergeCell ref="AN31:AO32"/>
    <mergeCell ref="AP31:AQ32"/>
    <mergeCell ref="AR31:AS32"/>
    <mergeCell ref="AT31:AU32"/>
    <mergeCell ref="AV31:AW32"/>
    <mergeCell ref="E30:M32"/>
    <mergeCell ref="N30:O32"/>
    <mergeCell ref="P31:Q32"/>
    <mergeCell ref="R31:S32"/>
    <mergeCell ref="T31:U32"/>
    <mergeCell ref="V31:W32"/>
    <mergeCell ref="X31:Y32"/>
    <mergeCell ref="Z31:AA32"/>
    <mergeCell ref="AB31:AC32"/>
    <mergeCell ref="E27:M29"/>
    <mergeCell ref="N27:O29"/>
    <mergeCell ref="AJ27:AK29"/>
    <mergeCell ref="P28:Q29"/>
    <mergeCell ref="R28:S29"/>
    <mergeCell ref="T28:U29"/>
    <mergeCell ref="V28:W29"/>
    <mergeCell ref="X28:Y29"/>
    <mergeCell ref="Z28:AA29"/>
    <mergeCell ref="AB28:AC29"/>
    <mergeCell ref="AD28:AE29"/>
    <mergeCell ref="AF28:AG29"/>
    <mergeCell ref="AH28:AI29"/>
    <mergeCell ref="E24:M26"/>
    <mergeCell ref="N24:O26"/>
    <mergeCell ref="AJ24:AK26"/>
    <mergeCell ref="P25:Q26"/>
    <mergeCell ref="R25:S26"/>
    <mergeCell ref="T25:U26"/>
    <mergeCell ref="V25:W26"/>
    <mergeCell ref="X25:Y26"/>
    <mergeCell ref="Z25:AA26"/>
    <mergeCell ref="AB25:AC26"/>
    <mergeCell ref="AD25:AE26"/>
    <mergeCell ref="AF25:AG26"/>
    <mergeCell ref="AH25:AI26"/>
    <mergeCell ref="E21:M23"/>
    <mergeCell ref="N21:O23"/>
    <mergeCell ref="AJ21:AK23"/>
    <mergeCell ref="P22:Q23"/>
    <mergeCell ref="R22:S23"/>
    <mergeCell ref="T22:U23"/>
    <mergeCell ref="V22:W23"/>
    <mergeCell ref="X22:Y23"/>
    <mergeCell ref="Z22:AA23"/>
    <mergeCell ref="AB22:AC23"/>
    <mergeCell ref="AD22:AE23"/>
    <mergeCell ref="AF22:AG23"/>
    <mergeCell ref="AH22:AI23"/>
    <mergeCell ref="CR33:CT35"/>
    <mergeCell ref="CU33:CW35"/>
    <mergeCell ref="CX33:CZ35"/>
    <mergeCell ref="DA33:DC35"/>
    <mergeCell ref="DD33:DF35"/>
    <mergeCell ref="B39:D44"/>
    <mergeCell ref="E39:M41"/>
    <mergeCell ref="AJ30:AK32"/>
    <mergeCell ref="B18:D38"/>
    <mergeCell ref="CI30:CK32"/>
    <mergeCell ref="CL30:CN32"/>
    <mergeCell ref="CO30:CQ32"/>
    <mergeCell ref="CR30:CT32"/>
    <mergeCell ref="CU30:CW32"/>
    <mergeCell ref="CC24:CE26"/>
    <mergeCell ref="CF24:CH26"/>
    <mergeCell ref="CI24:CK26"/>
    <mergeCell ref="CL24:CN26"/>
    <mergeCell ref="CO24:CQ26"/>
    <mergeCell ref="CR24:CT26"/>
    <mergeCell ref="CU24:CW26"/>
    <mergeCell ref="BQ24:BS26"/>
    <mergeCell ref="BT24:BV26"/>
    <mergeCell ref="BW24:BY26"/>
    <mergeCell ref="CO27:CQ29"/>
    <mergeCell ref="CR27:CT29"/>
    <mergeCell ref="CU27:CW29"/>
    <mergeCell ref="CX27:CZ29"/>
    <mergeCell ref="DA27:DC29"/>
    <mergeCell ref="DD27:DF29"/>
    <mergeCell ref="BH30:BP32"/>
    <mergeCell ref="BQ30:BS32"/>
    <mergeCell ref="CX24:CZ26"/>
    <mergeCell ref="BZ24:CB26"/>
    <mergeCell ref="BH27:BP29"/>
    <mergeCell ref="BQ27:BS29"/>
    <mergeCell ref="BT27:BV29"/>
    <mergeCell ref="BW27:BY29"/>
    <mergeCell ref="BZ27:CB29"/>
    <mergeCell ref="CC27:CE29"/>
    <mergeCell ref="CF27:CH29"/>
    <mergeCell ref="CI27:CK29"/>
    <mergeCell ref="CL27:CN29"/>
    <mergeCell ref="BA3:BB4"/>
    <mergeCell ref="BQ7:BT8"/>
    <mergeCell ref="AJ18:AK20"/>
    <mergeCell ref="CP21:DF22"/>
    <mergeCell ref="DD11:DE12"/>
    <mergeCell ref="AP25:AQ26"/>
    <mergeCell ref="P19:Q20"/>
    <mergeCell ref="CP19:DF20"/>
    <mergeCell ref="R19:S20"/>
    <mergeCell ref="T19:U20"/>
    <mergeCell ref="DD24:DF26"/>
    <mergeCell ref="V19:W20"/>
    <mergeCell ref="X19:Y20"/>
    <mergeCell ref="Z19:AA20"/>
    <mergeCell ref="AB19:AC20"/>
    <mergeCell ref="BE16:BV18"/>
    <mergeCell ref="CA2:CH3"/>
    <mergeCell ref="CA5:DF6"/>
    <mergeCell ref="CA7:DF8"/>
    <mergeCell ref="CA9:DB10"/>
    <mergeCell ref="CA11:DB12"/>
    <mergeCell ref="CA13:CG14"/>
    <mergeCell ref="CH13:CV14"/>
    <mergeCell ref="CA15:CG16"/>
    <mergeCell ref="AT28:AU29"/>
    <mergeCell ref="AV28:AW29"/>
    <mergeCell ref="AX28:AY29"/>
    <mergeCell ref="AZ28:BA29"/>
    <mergeCell ref="BB28:BC29"/>
    <mergeCell ref="AN25:AO26"/>
    <mergeCell ref="DA24:DC26"/>
    <mergeCell ref="BE14:BV15"/>
    <mergeCell ref="B2:AA3"/>
    <mergeCell ref="AQ4:AY5"/>
    <mergeCell ref="BE7:BH8"/>
    <mergeCell ref="BI7:BK8"/>
    <mergeCell ref="BL7:BM8"/>
    <mergeCell ref="BN7:BP8"/>
    <mergeCell ref="AQ2:AY3"/>
    <mergeCell ref="BE2:BV5"/>
    <mergeCell ref="B4:AA5"/>
    <mergeCell ref="B6:D15"/>
    <mergeCell ref="F7:BB14"/>
    <mergeCell ref="B16:M17"/>
    <mergeCell ref="N16:AI17"/>
    <mergeCell ref="AJ16:BC17"/>
    <mergeCell ref="E18:M20"/>
    <mergeCell ref="N18:O20"/>
    <mergeCell ref="AV25:AW26"/>
    <mergeCell ref="AX25:AY26"/>
    <mergeCell ref="AZ25:BA26"/>
    <mergeCell ref="BB25:BC26"/>
    <mergeCell ref="AT19:AU20"/>
    <mergeCell ref="AT25:AU26"/>
    <mergeCell ref="AV19:AW20"/>
    <mergeCell ref="AX19:AY20"/>
    <mergeCell ref="AZ19:BA20"/>
    <mergeCell ref="BB19:BC20"/>
    <mergeCell ref="CM36:CN54"/>
    <mergeCell ref="BE53:CL54"/>
    <mergeCell ref="BE38:BS39"/>
    <mergeCell ref="BE24:BP26"/>
    <mergeCell ref="BT30:BV32"/>
    <mergeCell ref="BW30:BY32"/>
    <mergeCell ref="CX30:CZ32"/>
    <mergeCell ref="DA30:DC32"/>
    <mergeCell ref="DD30:DF32"/>
    <mergeCell ref="BH33:BP35"/>
    <mergeCell ref="BQ33:BS35"/>
    <mergeCell ref="BT33:BV35"/>
    <mergeCell ref="BW33:BY35"/>
    <mergeCell ref="BZ33:CB35"/>
    <mergeCell ref="CC33:CE35"/>
    <mergeCell ref="CF33:CH35"/>
    <mergeCell ref="CI33:CK35"/>
    <mergeCell ref="CL33:CN35"/>
    <mergeCell ref="CO33:CQ35"/>
    <mergeCell ref="BE36:BV37"/>
    <mergeCell ref="BZ30:CB32"/>
    <mergeCell ref="CC30:CE32"/>
    <mergeCell ref="CF30:CH32"/>
    <mergeCell ref="BE27:BG35"/>
    <mergeCell ref="BJ21:BK22"/>
    <mergeCell ref="AL28:AM29"/>
    <mergeCell ref="AN28:AO29"/>
    <mergeCell ref="AP28:AQ29"/>
    <mergeCell ref="AR28:AS29"/>
    <mergeCell ref="AD19:AE20"/>
    <mergeCell ref="AF19:AG20"/>
    <mergeCell ref="AH19:AI20"/>
    <mergeCell ref="AL19:AM20"/>
    <mergeCell ref="AN19:AO20"/>
    <mergeCell ref="AP19:AQ20"/>
    <mergeCell ref="AR19:AS20"/>
    <mergeCell ref="AR25:AS26"/>
    <mergeCell ref="AL22:AM23"/>
    <mergeCell ref="AN22:AO23"/>
    <mergeCell ref="AP22:AQ23"/>
    <mergeCell ref="AR22:AS23"/>
    <mergeCell ref="AT22:AU23"/>
    <mergeCell ref="AV22:AW23"/>
    <mergeCell ref="AX22:AY23"/>
    <mergeCell ref="AZ22:BA23"/>
    <mergeCell ref="BB22:BC23"/>
    <mergeCell ref="AL25:AM26"/>
    <mergeCell ref="BE19:BH22"/>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5"/>
  <sheetViews>
    <sheetView showGridLines="0" showRowColHeaders="0" zoomScale="80" zoomScaleNormal="80" workbookViewId="0">
      <selection activeCell="V19" sqref="V19"/>
    </sheetView>
  </sheetViews>
  <sheetFormatPr defaultRowHeight="18.75" x14ac:dyDescent="0.4"/>
  <sheetData>
    <row r="2" spans="2:10" x14ac:dyDescent="0.4">
      <c r="B2" s="1"/>
      <c r="C2" s="1"/>
      <c r="D2" s="1"/>
      <c r="E2" s="1"/>
      <c r="F2" s="1"/>
      <c r="G2" s="1"/>
      <c r="H2" s="1"/>
      <c r="I2" s="1"/>
      <c r="J2" s="1"/>
    </row>
    <row r="3" spans="2:10" x14ac:dyDescent="0.4">
      <c r="B3" s="1"/>
      <c r="C3" s="1"/>
      <c r="D3" s="1"/>
      <c r="E3" s="1"/>
      <c r="F3" s="1"/>
      <c r="G3" s="1"/>
      <c r="H3" s="1"/>
      <c r="I3" s="1"/>
      <c r="J3" s="1"/>
    </row>
    <row r="4" spans="2:10" x14ac:dyDescent="0.4">
      <c r="B4" s="1"/>
      <c r="C4" s="1"/>
      <c r="D4" s="1"/>
      <c r="E4" s="1"/>
      <c r="F4" s="1"/>
      <c r="G4" s="1"/>
      <c r="H4" s="1"/>
      <c r="I4" s="1"/>
      <c r="J4" s="1"/>
    </row>
    <row r="5" spans="2:10" x14ac:dyDescent="0.4">
      <c r="B5" s="1"/>
      <c r="C5" s="1"/>
      <c r="D5" s="1"/>
      <c r="E5" s="1"/>
      <c r="F5" s="1"/>
      <c r="G5" s="1"/>
      <c r="H5" s="1"/>
      <c r="I5" s="1"/>
      <c r="J5" s="1"/>
    </row>
    <row r="6" spans="2:10" x14ac:dyDescent="0.4">
      <c r="B6" s="1"/>
      <c r="C6" s="1"/>
      <c r="D6" s="1"/>
      <c r="E6" s="1"/>
      <c r="F6" s="1"/>
      <c r="G6" s="1"/>
      <c r="H6" s="1"/>
      <c r="I6" s="1"/>
      <c r="J6" s="1"/>
    </row>
    <row r="7" spans="2:10" x14ac:dyDescent="0.4">
      <c r="B7" s="1"/>
      <c r="C7" s="1"/>
      <c r="D7" s="1"/>
      <c r="E7" s="1"/>
      <c r="F7" s="1"/>
      <c r="G7" s="1"/>
      <c r="H7" s="1"/>
      <c r="I7" s="1"/>
      <c r="J7" s="1"/>
    </row>
    <row r="8" spans="2:10" x14ac:dyDescent="0.4">
      <c r="B8" s="1"/>
      <c r="C8" s="1"/>
      <c r="D8" s="1"/>
      <c r="E8" s="1"/>
      <c r="F8" s="1"/>
      <c r="G8" s="1"/>
      <c r="H8" s="1"/>
      <c r="I8" s="1"/>
      <c r="J8" s="1"/>
    </row>
    <row r="9" spans="2:10" x14ac:dyDescent="0.4">
      <c r="B9" s="1"/>
      <c r="C9" s="1"/>
      <c r="D9" s="1"/>
      <c r="E9" s="1"/>
      <c r="F9" s="1"/>
      <c r="G9" s="1"/>
      <c r="H9" s="1"/>
      <c r="I9" s="1"/>
      <c r="J9" s="1"/>
    </row>
    <row r="10" spans="2:10" x14ac:dyDescent="0.4">
      <c r="B10" s="1"/>
      <c r="C10" s="1"/>
      <c r="D10" s="1"/>
      <c r="E10" s="1"/>
      <c r="F10" s="1"/>
      <c r="G10" s="1"/>
      <c r="H10" s="1"/>
      <c r="I10" s="1"/>
      <c r="J10" s="1"/>
    </row>
    <row r="11" spans="2:10" x14ac:dyDescent="0.4">
      <c r="B11" s="1"/>
      <c r="C11" s="1"/>
      <c r="D11" s="1"/>
      <c r="E11" s="1"/>
      <c r="F11" s="1"/>
      <c r="G11" s="1"/>
      <c r="H11" s="1"/>
      <c r="I11" s="1"/>
      <c r="J11" s="1"/>
    </row>
    <row r="12" spans="2:10" x14ac:dyDescent="0.4">
      <c r="B12" s="1"/>
      <c r="C12" s="1"/>
      <c r="D12" s="1"/>
      <c r="E12" s="1"/>
      <c r="F12" s="1"/>
      <c r="G12" s="1"/>
      <c r="H12" s="1"/>
      <c r="I12" s="1"/>
      <c r="J12" s="1"/>
    </row>
    <row r="13" spans="2:10" x14ac:dyDescent="0.4">
      <c r="B13" s="1"/>
      <c r="C13" s="1"/>
      <c r="D13" s="1"/>
      <c r="E13" s="1"/>
      <c r="F13" s="1"/>
      <c r="G13" s="1"/>
      <c r="H13" s="1"/>
      <c r="I13" s="1"/>
      <c r="J13" s="1"/>
    </row>
    <row r="14" spans="2:10" x14ac:dyDescent="0.4">
      <c r="B14" s="1"/>
      <c r="C14" s="1"/>
      <c r="D14" s="1"/>
      <c r="E14" s="1"/>
      <c r="F14" s="1"/>
      <c r="G14" s="1"/>
      <c r="H14" s="1"/>
      <c r="I14" s="1"/>
      <c r="J14" s="1"/>
    </row>
    <row r="15" spans="2:10" x14ac:dyDescent="0.4">
      <c r="B15" s="1"/>
      <c r="C15" s="1"/>
      <c r="D15" s="1"/>
      <c r="E15" s="1"/>
      <c r="F15" s="1"/>
      <c r="G15" s="1"/>
      <c r="H15" s="1"/>
      <c r="I15" s="1"/>
      <c r="J15" s="1"/>
    </row>
    <row r="16" spans="2:10" x14ac:dyDescent="0.4">
      <c r="B16" s="1"/>
      <c r="C16" s="1"/>
      <c r="D16" s="1"/>
      <c r="E16" s="1"/>
      <c r="F16" s="1"/>
      <c r="G16" s="1"/>
      <c r="H16" s="1"/>
      <c r="I16" s="1"/>
      <c r="J16" s="1"/>
    </row>
    <row r="17" spans="2:10" x14ac:dyDescent="0.4">
      <c r="B17" s="1"/>
      <c r="C17" s="1"/>
      <c r="D17" s="1"/>
      <c r="E17" s="1"/>
      <c r="F17" s="1"/>
      <c r="G17" s="1"/>
      <c r="H17" s="1"/>
      <c r="I17" s="1"/>
      <c r="J17" s="1"/>
    </row>
    <row r="18" spans="2:10" x14ac:dyDescent="0.4">
      <c r="B18" s="1"/>
      <c r="C18" s="1"/>
      <c r="D18" s="1"/>
      <c r="E18" s="1"/>
      <c r="F18" s="1"/>
      <c r="G18" s="1"/>
      <c r="H18" s="1"/>
      <c r="I18" s="1"/>
      <c r="J18" s="1"/>
    </row>
    <row r="19" spans="2:10" x14ac:dyDescent="0.4">
      <c r="B19" s="1"/>
      <c r="C19" s="1"/>
      <c r="D19" s="1"/>
      <c r="E19" s="1"/>
      <c r="F19" s="1"/>
      <c r="G19" s="1"/>
      <c r="H19" s="1"/>
      <c r="I19" s="1"/>
      <c r="J19" s="1"/>
    </row>
    <row r="20" spans="2:10" x14ac:dyDescent="0.4">
      <c r="B20" s="1"/>
      <c r="C20" s="1"/>
      <c r="D20" s="1"/>
      <c r="E20" s="1"/>
      <c r="F20" s="1"/>
      <c r="G20" s="1"/>
      <c r="H20" s="1"/>
      <c r="I20" s="1"/>
      <c r="J20" s="1"/>
    </row>
    <row r="21" spans="2:10" x14ac:dyDescent="0.4">
      <c r="B21" s="1"/>
      <c r="C21" s="1"/>
      <c r="D21" s="1"/>
      <c r="E21" s="1"/>
      <c r="F21" s="1"/>
      <c r="G21" s="1"/>
      <c r="H21" s="1"/>
      <c r="I21" s="1"/>
      <c r="J21" s="1"/>
    </row>
    <row r="22" spans="2:10" x14ac:dyDescent="0.4">
      <c r="B22" s="1"/>
      <c r="C22" s="1"/>
      <c r="D22" s="1"/>
      <c r="E22" s="1"/>
      <c r="F22" s="1"/>
      <c r="G22" s="1"/>
      <c r="H22" s="1"/>
      <c r="I22" s="1"/>
      <c r="J22" s="1"/>
    </row>
    <row r="23" spans="2:10" x14ac:dyDescent="0.4">
      <c r="B23" s="1"/>
      <c r="C23" s="1"/>
      <c r="D23" s="1"/>
      <c r="E23" s="1"/>
      <c r="F23" s="1"/>
      <c r="G23" s="1"/>
      <c r="H23" s="1"/>
      <c r="I23" s="1"/>
      <c r="J23" s="1"/>
    </row>
    <row r="24" spans="2:10" x14ac:dyDescent="0.4">
      <c r="B24" s="1"/>
      <c r="C24" s="1"/>
      <c r="D24" s="1"/>
      <c r="E24" s="1"/>
      <c r="F24" s="1"/>
      <c r="G24" s="1"/>
      <c r="H24" s="1"/>
      <c r="I24" s="1"/>
      <c r="J24" s="1"/>
    </row>
    <row r="25" spans="2:10" x14ac:dyDescent="0.4">
      <c r="B25" s="1"/>
      <c r="C25" s="1"/>
      <c r="D25" s="1"/>
      <c r="E25" s="1"/>
      <c r="F25" s="1"/>
      <c r="G25" s="1"/>
      <c r="H25" s="1"/>
      <c r="I25" s="1"/>
      <c r="J25" s="1"/>
    </row>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266700</xdr:colOff>
                <xdr:row>0</xdr:row>
                <xdr:rowOff>95250</xdr:rowOff>
              </from>
              <to>
                <xdr:col>9</xdr:col>
                <xdr:colOff>323850</xdr:colOff>
                <xdr:row>24</xdr:row>
                <xdr:rowOff>219075</xdr:rowOff>
              </to>
            </anchor>
          </objectPr>
        </oleObject>
      </mc:Choice>
      <mc:Fallback>
        <oleObject progId="Word.Document.12" shapeId="9217" r:id="rId4"/>
      </mc:Fallback>
    </mc:AlternateContent>
    <mc:AlternateContent xmlns:mc="http://schemas.openxmlformats.org/markup-compatibility/2006">
      <mc:Choice Requires="x14">
        <oleObject progId="Word.Document.12" shapeId="9218" r:id="rId6">
          <objectPr defaultSize="0" r:id="rId7">
            <anchor moveWithCells="1">
              <from>
                <xdr:col>10</xdr:col>
                <xdr:colOff>390525</xdr:colOff>
                <xdr:row>0</xdr:row>
                <xdr:rowOff>180975</xdr:rowOff>
              </from>
              <to>
                <xdr:col>18</xdr:col>
                <xdr:colOff>495300</xdr:colOff>
                <xdr:row>20</xdr:row>
                <xdr:rowOff>123825</xdr:rowOff>
              </to>
            </anchor>
          </objectPr>
        </oleObject>
      </mc:Choice>
      <mc:Fallback>
        <oleObject progId="Word.Document.12" shapeId="9218"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1枚目</vt:lpstr>
      <vt:lpstr>2枚目</vt:lpstr>
      <vt:lpstr>3枚目</vt:lpstr>
      <vt:lpstr>4枚目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2021-12-22T04:56:36Z</dcterms:modified>
</cp:coreProperties>
</file>